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480" windowWidth="18855" windowHeight="11445"/>
  </bookViews>
  <sheets>
    <sheet name="Документ" sheetId="2" r:id="rId1"/>
  </sheets>
  <definedNames>
    <definedName name="_xlnm.Print_Titles" localSheetId="0">Документ!$8:$8</definedName>
  </definedNames>
  <calcPr calcId="125725"/>
</workbook>
</file>

<file path=xl/calcChain.xml><?xml version="1.0" encoding="utf-8"?>
<calcChain xmlns="http://schemas.openxmlformats.org/spreadsheetml/2006/main">
  <c r="O36" i="2"/>
  <c r="O37"/>
  <c r="P22"/>
  <c r="P21" s="1"/>
  <c r="P20" s="1"/>
  <c r="O34"/>
  <c r="O33" s="1"/>
  <c r="P26"/>
  <c r="P25" s="1"/>
  <c r="Q26"/>
  <c r="Q25" s="1"/>
  <c r="O26"/>
  <c r="O25" s="1"/>
  <c r="O16"/>
  <c r="O15" s="1"/>
  <c r="O14" s="1"/>
  <c r="O13" s="1"/>
  <c r="O12" s="1"/>
  <c r="O11" s="1"/>
  <c r="Q41" l="1"/>
  <c r="Q36" s="1"/>
  <c r="P41"/>
  <c r="P36" s="1"/>
  <c r="O41"/>
  <c r="O32" l="1"/>
  <c r="O31" s="1"/>
  <c r="O30" s="1"/>
  <c r="O29" s="1"/>
  <c r="P32"/>
  <c r="P31"/>
  <c r="P30" s="1"/>
  <c r="P29" s="1"/>
  <c r="Q31"/>
  <c r="Q30" s="1"/>
  <c r="Q29" s="1"/>
  <c r="Q32"/>
  <c r="O24" l="1"/>
  <c r="O19" s="1"/>
  <c r="P49"/>
  <c r="O49"/>
  <c r="P48" l="1"/>
  <c r="P47" s="1"/>
  <c r="P46" s="1"/>
  <c r="P45" s="1"/>
  <c r="P44" s="1"/>
  <c r="P43" s="1"/>
  <c r="Q48"/>
  <c r="Q47" s="1"/>
  <c r="Q46" s="1"/>
  <c r="Q45" s="1"/>
  <c r="Q44" s="1"/>
  <c r="Q43" s="1"/>
  <c r="O48"/>
  <c r="O47" s="1"/>
  <c r="O46" s="1"/>
  <c r="O45" s="1"/>
  <c r="O44" s="1"/>
  <c r="O43" s="1"/>
  <c r="P24"/>
  <c r="P19" s="1"/>
  <c r="Q24"/>
  <c r="Q19" s="1"/>
  <c r="Q18" l="1"/>
  <c r="P18"/>
  <c r="O18" l="1"/>
  <c r="O10" s="1"/>
  <c r="O51" s="1"/>
  <c r="P16"/>
  <c r="P15" s="1"/>
  <c r="P14" s="1"/>
  <c r="P13" s="1"/>
  <c r="P12" s="1"/>
  <c r="P10" s="1"/>
  <c r="P51" s="1"/>
  <c r="Q16"/>
  <c r="Q15" s="1"/>
  <c r="Q14" s="1"/>
  <c r="Q13" s="1"/>
  <c r="Q12" s="1"/>
  <c r="Q11" s="1"/>
  <c r="Q10" l="1"/>
  <c r="Q51" s="1"/>
  <c r="P11"/>
</calcChain>
</file>

<file path=xl/sharedStrings.xml><?xml version="1.0" encoding="utf-8"?>
<sst xmlns="http://schemas.openxmlformats.org/spreadsheetml/2006/main" count="259" uniqueCount="84">
  <si>
    <t>КОСГУ</t>
  </si>
  <si>
    <t/>
  </si>
  <si>
    <t>РегКласс</t>
  </si>
  <si>
    <t>Сумма на 2020 год</t>
  </si>
  <si>
    <t xml:space="preserve">  Администрация  городского округа  Верхотурский</t>
  </si>
  <si>
    <t>901</t>
  </si>
  <si>
    <t>00</t>
  </si>
  <si>
    <t>0000000000</t>
  </si>
  <si>
    <t>000</t>
  </si>
  <si>
    <t xml:space="preserve">    ЖИЛИЩНО-КОММУНАЛЬНОЕ ХОЗЯЙСТВО</t>
  </si>
  <si>
    <t>05</t>
  </si>
  <si>
    <t xml:space="preserve">      Коммунальное хозяйство</t>
  </si>
  <si>
    <t>02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</si>
  <si>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</si>
  <si>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>0600000000</t>
  </si>
  <si>
    <t xml:space="preserve">          Подпрограмма "Развитие газификации в городском округе Верхотурский до 2025 года"</t>
  </si>
  <si>
    <t>0650000000</t>
  </si>
  <si>
    <t xml:space="preserve">              Бюджетные инвестиции</t>
  </si>
  <si>
    <t>410</t>
  </si>
  <si>
    <t xml:space="preserve">Всего расходов:   </t>
  </si>
  <si>
    <t>к Решению Думы городского округа Верхотурский</t>
  </si>
  <si>
    <t>№ п/п</t>
  </si>
  <si>
    <t>Наименование показателя</t>
  </si>
  <si>
    <t>Раздел, Подраздел</t>
  </si>
  <si>
    <t xml:space="preserve">Код
раздела
</t>
  </si>
  <si>
    <t xml:space="preserve">Код
подраздела
</t>
  </si>
  <si>
    <t>Код
целе-
вой
статьи</t>
  </si>
  <si>
    <t>Код
вида
расходов</t>
  </si>
  <si>
    <t>в тыс.рублей</t>
  </si>
  <si>
    <t>Сумма на 2023 год</t>
  </si>
  <si>
    <t>Сумма на 2024 год</t>
  </si>
  <si>
    <t>08</t>
  </si>
  <si>
    <t>01</t>
  </si>
  <si>
    <t xml:space="preserve">  КУЛЬТУРА, КИНЕМАТОГРАФИЯ</t>
  </si>
  <si>
    <t xml:space="preserve">    Культура</t>
  </si>
  <si>
    <t xml:space="preserve">      Муниципальная программа городского округа Верхотурский "Развитие культуры в городском округе Верхотурский на 2020-2025 годы"</t>
  </si>
  <si>
    <t>1000000000</t>
  </si>
  <si>
    <t xml:space="preserve">        Подпрограмма "Развитие культуры и искусства"</t>
  </si>
  <si>
    <t>1010000000</t>
  </si>
  <si>
    <t xml:space="preserve">  Управление культуры, туризма и молодежной политики Администрации городского округа Верхотурский</t>
  </si>
  <si>
    <t>Строительство дома культуры в с.Дерябино</t>
  </si>
  <si>
    <t>Распределение бюджетных ассигнований, направляемых из бюджета городского округа Верхотурский в 2023 году  и плановом периоде 2024 и 2025 годов на бюджетные инвестиции в объекты капитального строительства муниципальной собственности</t>
  </si>
  <si>
    <t>Сумма на 2025 год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</si>
  <si>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</si>
  <si>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Развитие сети муниципальных учреждений культуры (строительство, реконструкция зданий)</t>
  </si>
  <si>
    <t>1014526100</t>
  </si>
  <si>
    <t xml:space="preserve">  ФИЗИЧЕСКАЯ КУЛЬТУРА И СПОРТ</t>
  </si>
  <si>
    <t>11</t>
  </si>
  <si>
    <t xml:space="preserve">    Массовый спорт</t>
  </si>
  <si>
    <t xml:space="preserve">      Муниципальная программа городского округа Верхотурский "Развитие физической культуры и спорта в городском округе Верхотурский до 2025 года"</t>
  </si>
  <si>
    <t>0800000000</t>
  </si>
  <si>
    <t xml:space="preserve">          Подпрограмма "Развитие инфраструктуры объектов спорта муниципальной собственности городского округа Верхотурский"</t>
  </si>
  <si>
    <t>0830000000</t>
  </si>
  <si>
    <t>Строительство спортивного ядра "Олимп"</t>
  </si>
  <si>
    <t xml:space="preserve">            Строительство спортивного ядра "Олимп"</t>
  </si>
  <si>
    <t>083P5S8100</t>
  </si>
  <si>
    <t xml:space="preserve">          Материально техническое оснащение</t>
  </si>
  <si>
    <t>0831028060</t>
  </si>
  <si>
    <t xml:space="preserve">            Бюджетные инвестиции</t>
  </si>
  <si>
    <t xml:space="preserve">Приобретение и установка модульного административного здания </t>
  </si>
  <si>
    <t xml:space="preserve">    Дорожное хозяйство (дорожные фонды)</t>
  </si>
  <si>
    <t>04</t>
  </si>
  <si>
    <t>09</t>
  </si>
  <si>
    <t xml:space="preserve">      Муниципальная программа городского округа Верхотурский "Развитие транспортного обслуживания и дорожного хозяйства городского округа Верхотурский до 2025 года"</t>
  </si>
  <si>
    <t>0300000000</t>
  </si>
  <si>
    <t xml:space="preserve">        Подпрограмма "Развитие и обеспечение сохранности улично-дорожной сети городского округа Верхотурский до 2025 года"</t>
  </si>
  <si>
    <t>0320000000</t>
  </si>
  <si>
    <t>0320724030</t>
  </si>
  <si>
    <t xml:space="preserve">          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</si>
  <si>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Строительство дорог для обеспечения транспортной доступности земельных участков, планируемых к предоставлению отдельным категориям граждан, в г. Верхотурье</t>
  </si>
  <si>
    <t xml:space="preserve">  НАЦИОНАЛЬНАЯ ЭКОНОМИКА</t>
  </si>
  <si>
    <t xml:space="preserve">          Разработка проектов строительства газораспределительных сетей в городском округе Верхотурский</t>
  </si>
  <si>
    <t>0652027030</t>
  </si>
  <si>
    <t>Строительство газопровода высокого давления второй очереди от г. Новая Ляля до г. Верхотурье, диаметром D 300мм</t>
  </si>
  <si>
    <t>Приложение 12</t>
  </si>
  <si>
    <t xml:space="preserve"> «О внесении изменений в Решение Думы городского округа Верхотурский от 15.12.2022г. №95                                                                                                                               «О бюджете городского округа Верхотурский на 2023 год и плановый период 2024 и 2025 годов»</t>
  </si>
  <si>
    <t>083P548100</t>
  </si>
  <si>
    <t xml:space="preserve">        Подпрограмма "Энергосбережение и повышение энергетической эффективности в городском округе Верхотурский до 2025 года"</t>
  </si>
  <si>
    <t>0640000000</t>
  </si>
  <si>
    <t xml:space="preserve">          Осуществление технических мероприятий по энергосбережению и повышению энергетической эффективности на территории городского округа Верхотурский</t>
  </si>
  <si>
    <t>0641327010</t>
  </si>
  <si>
    <t>Приобретение модульных тепловых пунктов</t>
  </si>
  <si>
    <t>0831128070</t>
  </si>
  <si>
    <t>от 14.12.2023 г. №77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</si>
</sst>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8"/>
      <color rgb="FF00000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9" fillId="0" borderId="1"/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</cellStyleXfs>
  <cellXfs count="46">
    <xf numFmtId="0" fontId="0" fillId="0" borderId="0" xfId="0"/>
    <xf numFmtId="0" fontId="0" fillId="0" borderId="0" xfId="0" applyProtection="1">
      <protection locked="0"/>
    </xf>
    <xf numFmtId="0" fontId="6" fillId="0" borderId="4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0" fillId="0" borderId="4" xfId="25" applyNumberFormat="1" applyFont="1" applyBorder="1" applyAlignment="1" applyProtection="1">
      <alignment horizontal="center" vertical="top" wrapText="1"/>
      <protection locked="0"/>
    </xf>
    <xf numFmtId="0" fontId="2" fillId="0" borderId="2" xfId="9" applyNumberFormat="1" applyFont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2" xfId="4" applyNumberFormat="1" applyFont="1" applyAlignment="1" applyProtection="1">
      <alignment horizontal="center" vertical="center" wrapText="1"/>
    </xf>
    <xf numFmtId="1" fontId="12" fillId="6" borderId="2" xfId="6" applyNumberFormat="1" applyFont="1" applyFill="1" applyProtection="1">
      <alignment horizontal="center" vertical="top" shrinkToFit="1"/>
    </xf>
    <xf numFmtId="0" fontId="6" fillId="0" borderId="0" xfId="0" applyFont="1" applyAlignment="1" applyProtection="1">
      <alignment horizontal="right"/>
      <protection locked="0"/>
    </xf>
    <xf numFmtId="0" fontId="8" fillId="0" borderId="4" xfId="0" applyFont="1" applyBorder="1" applyProtection="1">
      <protection locked="0"/>
    </xf>
    <xf numFmtId="0" fontId="12" fillId="6" borderId="4" xfId="9" applyNumberFormat="1" applyFont="1" applyFill="1" applyBorder="1" applyProtection="1">
      <alignment horizontal="right"/>
    </xf>
    <xf numFmtId="0" fontId="12" fillId="6" borderId="2" xfId="5" applyNumberFormat="1" applyFont="1" applyFill="1" applyProtection="1">
      <alignment vertical="top" wrapText="1"/>
    </xf>
    <xf numFmtId="164" fontId="12" fillId="6" borderId="2" xfId="26" applyNumberFormat="1" applyFont="1" applyFill="1" applyProtection="1">
      <alignment horizontal="right" vertical="top" shrinkToFit="1"/>
    </xf>
    <xf numFmtId="164" fontId="12" fillId="6" borderId="2" xfId="27" applyNumberFormat="1" applyFont="1" applyFill="1" applyProtection="1">
      <alignment horizontal="right" vertical="top" shrinkToFit="1"/>
    </xf>
    <xf numFmtId="0" fontId="12" fillId="6" borderId="1" xfId="2" applyNumberFormat="1" applyFont="1" applyFill="1" applyProtection="1"/>
    <xf numFmtId="164" fontId="12" fillId="6" borderId="4" xfId="28" applyNumberFormat="1" applyFont="1" applyFill="1" applyBorder="1" applyProtection="1">
      <alignment horizontal="right" vertical="top" shrinkToFit="1"/>
    </xf>
    <xf numFmtId="164" fontId="12" fillId="6" borderId="4" xfId="29" applyNumberFormat="1" applyFont="1" applyFill="1" applyBorder="1" applyProtection="1">
      <alignment horizontal="right" vertical="top" shrinkToFit="1"/>
    </xf>
    <xf numFmtId="1" fontId="12" fillId="6" borderId="4" xfId="6" applyNumberFormat="1" applyFont="1" applyFill="1" applyBorder="1" applyProtection="1">
      <alignment horizontal="center" vertical="top" shrinkToFit="1"/>
    </xf>
    <xf numFmtId="164" fontId="12" fillId="6" borderId="4" xfId="26" applyNumberFormat="1" applyFont="1" applyFill="1" applyBorder="1" applyProtection="1">
      <alignment horizontal="right" vertical="top" shrinkToFit="1"/>
    </xf>
    <xf numFmtId="164" fontId="12" fillId="6" borderId="4" xfId="27" applyNumberFormat="1" applyFont="1" applyFill="1" applyBorder="1" applyProtection="1">
      <alignment horizontal="right" vertical="top" shrinkToFit="1"/>
    </xf>
    <xf numFmtId="1" fontId="2" fillId="0" borderId="2" xfId="6" applyNumberFormat="1" applyProtection="1">
      <alignment horizontal="center" vertical="top" shrinkToFit="1"/>
    </xf>
    <xf numFmtId="0" fontId="12" fillId="6" borderId="2" xfId="5" applyNumberFormat="1" applyFont="1" applyFill="1" applyBorder="1" applyAlignment="1" applyProtection="1">
      <alignment vertical="top" wrapText="1"/>
    </xf>
    <xf numFmtId="1" fontId="12" fillId="6" borderId="2" xfId="6" applyNumberFormat="1" applyFont="1" applyFill="1" applyAlignment="1" applyProtection="1">
      <alignment horizontal="center" vertical="top" shrinkToFit="1"/>
    </xf>
    <xf numFmtId="0" fontId="13" fillId="6" borderId="2" xfId="5" applyNumberFormat="1" applyFont="1" applyFill="1" applyBorder="1" applyAlignment="1" applyProtection="1">
      <alignment vertical="top" wrapText="1"/>
    </xf>
    <xf numFmtId="0" fontId="12" fillId="0" borderId="2" xfId="5" applyNumberFormat="1" applyFont="1" applyBorder="1" applyAlignment="1" applyProtection="1">
      <alignment vertical="top" wrapText="1"/>
    </xf>
    <xf numFmtId="0" fontId="14" fillId="0" borderId="1" xfId="0" applyFont="1" applyBorder="1" applyAlignment="1">
      <alignment wrapText="1"/>
    </xf>
    <xf numFmtId="0" fontId="13" fillId="6" borderId="2" xfId="5" applyNumberFormat="1" applyFont="1" applyFill="1" applyProtection="1">
      <alignment vertical="top" wrapText="1"/>
    </xf>
    <xf numFmtId="164" fontId="0" fillId="0" borderId="0" xfId="0" applyNumberFormat="1" applyProtection="1">
      <protection locked="0"/>
    </xf>
    <xf numFmtId="1" fontId="12" fillId="6" borderId="1" xfId="6" applyNumberFormat="1" applyFont="1" applyFill="1" applyBorder="1" applyProtection="1">
      <alignment horizontal="center" vertical="top" shrinkToFit="1"/>
    </xf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2" fillId="6" borderId="1" xfId="12" applyNumberFormat="1" applyFont="1" applyFill="1" applyProtection="1">
      <alignment horizontal="left" wrapText="1"/>
    </xf>
    <xf numFmtId="0" fontId="12" fillId="6" borderId="1" xfId="12" applyFont="1" applyFill="1">
      <alignment horizontal="left" wrapText="1"/>
    </xf>
    <xf numFmtId="0" fontId="7" fillId="5" borderId="1" xfId="0" applyFont="1" applyFill="1" applyBorder="1" applyAlignment="1">
      <alignment horizontal="center" wrapText="1"/>
    </xf>
    <xf numFmtId="0" fontId="12" fillId="6" borderId="4" xfId="9" applyNumberFormat="1" applyFont="1" applyFill="1" applyBorder="1" applyProtection="1">
      <alignment horizontal="right"/>
    </xf>
    <xf numFmtId="0" fontId="12" fillId="6" borderId="4" xfId="9" applyFont="1" applyFill="1" applyBorder="1">
      <alignment horizontal="right"/>
    </xf>
    <xf numFmtId="0" fontId="5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0" fontId="2" fillId="0" borderId="1" xfId="3" applyNumberFormat="1" applyProtection="1">
      <alignment horizontal="right"/>
    </xf>
    <xf numFmtId="49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164" fontId="3" fillId="2" borderId="2" xfId="26" applyNumberFormat="1" applyProtection="1">
      <alignment horizontal="right" vertical="top" shrinkToFit="1"/>
    </xf>
    <xf numFmtId="0" fontId="12" fillId="0" borderId="2" xfId="5" applyNumberFormat="1" applyFont="1" applyProtection="1">
      <alignment vertical="top" wrapText="1"/>
    </xf>
  </cellXfs>
  <cellStyles count="30">
    <cellStyle name="br" xfId="15"/>
    <cellStyle name="col" xfId="14"/>
    <cellStyle name="st24" xfId="28"/>
    <cellStyle name="st25" xfId="29"/>
    <cellStyle name="st26" xfId="26"/>
    <cellStyle name="st27" xfId="27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_Лист1" xfId="2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zoomScaleNormal="100" zoomScaleSheetLayoutView="100" workbookViewId="0">
      <pane ySplit="8" topLeftCell="A9" activePane="bottomLeft" state="frozen"/>
      <selection pane="bottomLeft" activeCell="F12" sqref="F12"/>
    </sheetView>
  </sheetViews>
  <sheetFormatPr defaultRowHeight="15" outlineLevelRow="6"/>
  <cols>
    <col min="1" max="1" width="4.5703125" style="1" customWidth="1"/>
    <col min="2" max="2" width="49.28515625" style="1" customWidth="1"/>
    <col min="3" max="3" width="7.7109375" style="1" hidden="1" customWidth="1"/>
    <col min="4" max="4" width="6.7109375" style="1" customWidth="1"/>
    <col min="5" max="5" width="5.7109375" style="1" customWidth="1"/>
    <col min="6" max="6" width="12" style="1" customWidth="1"/>
    <col min="7" max="7" width="9.28515625" style="1" customWidth="1"/>
    <col min="8" max="8" width="9.42578125" style="1" hidden="1" customWidth="1"/>
    <col min="9" max="9" width="9.140625" style="1" hidden="1" customWidth="1"/>
    <col min="10" max="10" width="11.140625" style="1" hidden="1" customWidth="1"/>
    <col min="11" max="14" width="9.140625" style="1" hidden="1"/>
    <col min="15" max="15" width="9.5703125" style="1" bestFit="1" customWidth="1"/>
    <col min="16" max="17" width="11.7109375" style="1" customWidth="1"/>
    <col min="18" max="16384" width="9.140625" style="1"/>
  </cols>
  <sheetData>
    <row r="1" spans="1:17" ht="15.75" customHeight="1">
      <c r="D1" s="39" t="s">
        <v>74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 customHeight="1">
      <c r="D2" s="40" t="s">
        <v>20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.75" customHeight="1">
      <c r="A3" s="42" t="s">
        <v>83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33" customHeight="1">
      <c r="A4" s="43" t="s">
        <v>75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0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81" customHeight="1">
      <c r="A6" s="36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2" customHeight="1">
      <c r="B7" s="41" t="s">
        <v>28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54.75" customHeight="1">
      <c r="A8" s="2" t="s">
        <v>21</v>
      </c>
      <c r="B8" s="3" t="s">
        <v>22</v>
      </c>
      <c r="C8" s="3" t="s">
        <v>23</v>
      </c>
      <c r="D8" s="4" t="s">
        <v>24</v>
      </c>
      <c r="E8" s="4" t="s">
        <v>25</v>
      </c>
      <c r="F8" s="4" t="s">
        <v>26</v>
      </c>
      <c r="G8" s="4" t="s">
        <v>27</v>
      </c>
      <c r="H8" s="5" t="s">
        <v>0</v>
      </c>
      <c r="I8" s="5" t="s">
        <v>1</v>
      </c>
      <c r="J8" s="5" t="s">
        <v>2</v>
      </c>
      <c r="K8" s="5" t="s">
        <v>1</v>
      </c>
      <c r="L8" s="5" t="s">
        <v>1</v>
      </c>
      <c r="M8" s="5" t="s">
        <v>1</v>
      </c>
      <c r="N8" s="5" t="s">
        <v>3</v>
      </c>
      <c r="O8" s="5" t="s">
        <v>29</v>
      </c>
      <c r="P8" s="5" t="s">
        <v>30</v>
      </c>
      <c r="Q8" s="5" t="s">
        <v>42</v>
      </c>
    </row>
    <row r="9" spans="1:17" ht="12.75" customHeight="1">
      <c r="A9" s="8">
        <v>1</v>
      </c>
      <c r="B9" s="6">
        <v>2</v>
      </c>
      <c r="C9" s="6">
        <v>3</v>
      </c>
      <c r="D9" s="6">
        <v>3</v>
      </c>
      <c r="E9" s="6">
        <v>4</v>
      </c>
      <c r="F9" s="7">
        <v>5</v>
      </c>
      <c r="G9" s="9">
        <v>6</v>
      </c>
      <c r="H9" s="9"/>
      <c r="I9" s="9"/>
      <c r="J9" s="9"/>
      <c r="K9" s="9"/>
      <c r="L9" s="9"/>
      <c r="M9" s="9"/>
      <c r="N9" s="9"/>
      <c r="O9" s="9">
        <v>7</v>
      </c>
      <c r="P9" s="9">
        <v>8</v>
      </c>
      <c r="Q9" s="9">
        <v>9</v>
      </c>
    </row>
    <row r="10" spans="1:17">
      <c r="A10" s="12">
        <v>1</v>
      </c>
      <c r="B10" s="14" t="s">
        <v>4</v>
      </c>
      <c r="C10" s="10" t="s">
        <v>5</v>
      </c>
      <c r="D10" s="10" t="s">
        <v>6</v>
      </c>
      <c r="E10" s="10" t="s">
        <v>6</v>
      </c>
      <c r="F10" s="10" t="s">
        <v>7</v>
      </c>
      <c r="G10" s="10" t="s">
        <v>8</v>
      </c>
      <c r="H10" s="10"/>
      <c r="I10" s="10"/>
      <c r="J10" s="10"/>
      <c r="K10" s="10"/>
      <c r="L10" s="10"/>
      <c r="M10" s="10"/>
      <c r="N10" s="15">
        <v>6878.9</v>
      </c>
      <c r="O10" s="15">
        <f>O18+O29+O12</f>
        <v>120199.54535</v>
      </c>
      <c r="P10" s="15">
        <f>P18+P29+P12</f>
        <v>47998.26</v>
      </c>
      <c r="Q10" s="15">
        <f>Q18+Q29+Q12</f>
        <v>7556</v>
      </c>
    </row>
    <row r="11" spans="1:17">
      <c r="A11" s="12">
        <v>2</v>
      </c>
      <c r="B11" s="24" t="s">
        <v>70</v>
      </c>
      <c r="C11" s="25" t="s">
        <v>8</v>
      </c>
      <c r="D11" s="25" t="s">
        <v>61</v>
      </c>
      <c r="E11" s="25" t="s">
        <v>6</v>
      </c>
      <c r="F11" s="25" t="s">
        <v>7</v>
      </c>
      <c r="G11" s="25" t="s">
        <v>8</v>
      </c>
      <c r="H11" s="10"/>
      <c r="I11" s="10"/>
      <c r="J11" s="10"/>
      <c r="K11" s="10"/>
      <c r="L11" s="10"/>
      <c r="M11" s="10"/>
      <c r="N11" s="15"/>
      <c r="O11" s="15">
        <f t="shared" ref="O11:O16" si="0">O12</f>
        <v>0</v>
      </c>
      <c r="P11" s="15">
        <f t="shared" ref="P11:Q11" si="1">P12</f>
        <v>1720</v>
      </c>
      <c r="Q11" s="15">
        <f t="shared" si="1"/>
        <v>1720</v>
      </c>
    </row>
    <row r="12" spans="1:17">
      <c r="A12" s="12">
        <v>3</v>
      </c>
      <c r="B12" s="24" t="s">
        <v>60</v>
      </c>
      <c r="C12" s="25" t="s">
        <v>8</v>
      </c>
      <c r="D12" s="25" t="s">
        <v>61</v>
      </c>
      <c r="E12" s="25" t="s">
        <v>62</v>
      </c>
      <c r="F12" s="25" t="s">
        <v>7</v>
      </c>
      <c r="G12" s="25" t="s">
        <v>8</v>
      </c>
      <c r="H12" s="10"/>
      <c r="I12" s="10"/>
      <c r="J12" s="10"/>
      <c r="K12" s="10"/>
      <c r="L12" s="10"/>
      <c r="M12" s="10"/>
      <c r="N12" s="15"/>
      <c r="O12" s="15">
        <f t="shared" si="0"/>
        <v>0</v>
      </c>
      <c r="P12" s="15">
        <f t="shared" ref="P12:Q16" si="2">P13</f>
        <v>1720</v>
      </c>
      <c r="Q12" s="15">
        <f t="shared" si="2"/>
        <v>1720</v>
      </c>
    </row>
    <row r="13" spans="1:17" ht="51">
      <c r="A13" s="12">
        <v>4</v>
      </c>
      <c r="B13" s="24" t="s">
        <v>63</v>
      </c>
      <c r="C13" s="25" t="s">
        <v>8</v>
      </c>
      <c r="D13" s="25" t="s">
        <v>61</v>
      </c>
      <c r="E13" s="25" t="s">
        <v>62</v>
      </c>
      <c r="F13" s="25" t="s">
        <v>64</v>
      </c>
      <c r="G13" s="25" t="s">
        <v>8</v>
      </c>
      <c r="H13" s="10"/>
      <c r="I13" s="10"/>
      <c r="J13" s="10"/>
      <c r="K13" s="10"/>
      <c r="L13" s="10"/>
      <c r="M13" s="10"/>
      <c r="N13" s="15"/>
      <c r="O13" s="15">
        <f t="shared" si="0"/>
        <v>0</v>
      </c>
      <c r="P13" s="15">
        <f t="shared" si="2"/>
        <v>1720</v>
      </c>
      <c r="Q13" s="15">
        <f t="shared" si="2"/>
        <v>1720</v>
      </c>
    </row>
    <row r="14" spans="1:17" ht="38.25">
      <c r="A14" s="12">
        <v>5</v>
      </c>
      <c r="B14" s="24" t="s">
        <v>65</v>
      </c>
      <c r="C14" s="25" t="s">
        <v>8</v>
      </c>
      <c r="D14" s="25" t="s">
        <v>61</v>
      </c>
      <c r="E14" s="25" t="s">
        <v>62</v>
      </c>
      <c r="F14" s="25" t="s">
        <v>66</v>
      </c>
      <c r="G14" s="25" t="s">
        <v>8</v>
      </c>
      <c r="H14" s="10"/>
      <c r="I14" s="10"/>
      <c r="J14" s="10"/>
      <c r="K14" s="10"/>
      <c r="L14" s="10"/>
      <c r="M14" s="10"/>
      <c r="N14" s="15"/>
      <c r="O14" s="15">
        <f t="shared" si="0"/>
        <v>0</v>
      </c>
      <c r="P14" s="15">
        <f t="shared" si="2"/>
        <v>1720</v>
      </c>
      <c r="Q14" s="15">
        <f t="shared" si="2"/>
        <v>1720</v>
      </c>
    </row>
    <row r="15" spans="1:17" ht="45">
      <c r="A15" s="12">
        <v>6</v>
      </c>
      <c r="B15" s="29" t="s">
        <v>69</v>
      </c>
      <c r="C15" s="10"/>
      <c r="D15" s="25" t="s">
        <v>61</v>
      </c>
      <c r="E15" s="25" t="s">
        <v>62</v>
      </c>
      <c r="F15" s="25" t="s">
        <v>66</v>
      </c>
      <c r="G15" s="25" t="s">
        <v>8</v>
      </c>
      <c r="H15" s="10"/>
      <c r="I15" s="10"/>
      <c r="J15" s="10"/>
      <c r="K15" s="10"/>
      <c r="L15" s="10"/>
      <c r="M15" s="10"/>
      <c r="N15" s="15"/>
      <c r="O15" s="15">
        <f t="shared" si="0"/>
        <v>0</v>
      </c>
      <c r="P15" s="15">
        <f t="shared" si="2"/>
        <v>1720</v>
      </c>
      <c r="Q15" s="15">
        <f t="shared" si="2"/>
        <v>1720</v>
      </c>
    </row>
    <row r="16" spans="1:17" ht="38.25">
      <c r="A16" s="12">
        <v>7</v>
      </c>
      <c r="B16" s="24" t="s">
        <v>68</v>
      </c>
      <c r="C16" s="25" t="s">
        <v>8</v>
      </c>
      <c r="D16" s="25" t="s">
        <v>61</v>
      </c>
      <c r="E16" s="25" t="s">
        <v>62</v>
      </c>
      <c r="F16" s="25" t="s">
        <v>67</v>
      </c>
      <c r="G16" s="25" t="s">
        <v>8</v>
      </c>
      <c r="H16" s="10"/>
      <c r="I16" s="10"/>
      <c r="J16" s="10"/>
      <c r="K16" s="10"/>
      <c r="L16" s="10"/>
      <c r="M16" s="10"/>
      <c r="N16" s="15"/>
      <c r="O16" s="15">
        <f t="shared" si="0"/>
        <v>0</v>
      </c>
      <c r="P16" s="15">
        <f t="shared" si="2"/>
        <v>1720</v>
      </c>
      <c r="Q16" s="15">
        <f t="shared" si="2"/>
        <v>1720</v>
      </c>
    </row>
    <row r="17" spans="1:17">
      <c r="A17" s="12">
        <v>8</v>
      </c>
      <c r="B17" s="24" t="s">
        <v>58</v>
      </c>
      <c r="C17" s="25">
        <v>0</v>
      </c>
      <c r="D17" s="25" t="s">
        <v>61</v>
      </c>
      <c r="E17" s="25" t="s">
        <v>62</v>
      </c>
      <c r="F17" s="25" t="s">
        <v>67</v>
      </c>
      <c r="G17" s="25">
        <v>410</v>
      </c>
      <c r="H17" s="25"/>
      <c r="I17" s="25"/>
      <c r="J17" s="25"/>
      <c r="K17" s="25"/>
      <c r="L17" s="25"/>
      <c r="M17" s="25"/>
      <c r="N17" s="15">
        <v>3667</v>
      </c>
      <c r="O17" s="15">
        <v>0</v>
      </c>
      <c r="P17" s="15">
        <v>1720</v>
      </c>
      <c r="Q17" s="15">
        <v>1720</v>
      </c>
    </row>
    <row r="18" spans="1:17" outlineLevel="1">
      <c r="A18" s="12">
        <v>9</v>
      </c>
      <c r="B18" s="14" t="s">
        <v>9</v>
      </c>
      <c r="C18" s="10" t="s">
        <v>5</v>
      </c>
      <c r="D18" s="10" t="s">
        <v>10</v>
      </c>
      <c r="E18" s="10" t="s">
        <v>6</v>
      </c>
      <c r="F18" s="10" t="s">
        <v>7</v>
      </c>
      <c r="G18" s="10" t="s">
        <v>8</v>
      </c>
      <c r="H18" s="10"/>
      <c r="I18" s="10"/>
      <c r="J18" s="10"/>
      <c r="K18" s="10"/>
      <c r="L18" s="10"/>
      <c r="M18" s="10"/>
      <c r="N18" s="15">
        <v>6878.9</v>
      </c>
      <c r="O18" s="15">
        <f>O19</f>
        <v>0</v>
      </c>
      <c r="P18" s="15">
        <f t="shared" ref="P18:Q25" si="3">P19</f>
        <v>43118.46</v>
      </c>
      <c r="Q18" s="15">
        <f t="shared" si="3"/>
        <v>5836</v>
      </c>
    </row>
    <row r="19" spans="1:17" outlineLevel="2">
      <c r="A19" s="12">
        <v>10</v>
      </c>
      <c r="B19" s="14" t="s">
        <v>11</v>
      </c>
      <c r="C19" s="10" t="s">
        <v>5</v>
      </c>
      <c r="D19" s="10" t="s">
        <v>10</v>
      </c>
      <c r="E19" s="10" t="s">
        <v>12</v>
      </c>
      <c r="F19" s="10" t="s">
        <v>7</v>
      </c>
      <c r="G19" s="10" t="s">
        <v>8</v>
      </c>
      <c r="H19" s="10"/>
      <c r="I19" s="10"/>
      <c r="J19" s="10"/>
      <c r="K19" s="10"/>
      <c r="L19" s="10"/>
      <c r="M19" s="10"/>
      <c r="N19" s="15">
        <v>6878.9</v>
      </c>
      <c r="O19" s="15">
        <f>O24+O21</f>
        <v>0</v>
      </c>
      <c r="P19" s="15">
        <f>P24+P21</f>
        <v>43118.46</v>
      </c>
      <c r="Q19" s="15">
        <f>Q24+Q21</f>
        <v>5836</v>
      </c>
    </row>
    <row r="20" spans="1:17" outlineLevel="2">
      <c r="A20" s="12">
        <v>11</v>
      </c>
      <c r="B20" s="28" t="s">
        <v>81</v>
      </c>
      <c r="C20" s="10"/>
      <c r="D20" s="25" t="s">
        <v>10</v>
      </c>
      <c r="E20" s="25" t="s">
        <v>12</v>
      </c>
      <c r="F20" s="25" t="s">
        <v>78</v>
      </c>
      <c r="G20" s="25" t="s">
        <v>8</v>
      </c>
      <c r="H20" s="10"/>
      <c r="I20" s="10"/>
      <c r="J20" s="10"/>
      <c r="K20" s="10"/>
      <c r="L20" s="10"/>
      <c r="M20" s="10"/>
      <c r="N20" s="15"/>
      <c r="O20" s="16">
        <v>0</v>
      </c>
      <c r="P20" s="16">
        <f>P21</f>
        <v>37282.46</v>
      </c>
      <c r="Q20" s="16">
        <v>0</v>
      </c>
    </row>
    <row r="21" spans="1:17" ht="38.25" outlineLevel="2">
      <c r="A21" s="12">
        <v>12</v>
      </c>
      <c r="B21" s="24" t="s">
        <v>77</v>
      </c>
      <c r="C21" s="25" t="s">
        <v>8</v>
      </c>
      <c r="D21" s="25" t="s">
        <v>10</v>
      </c>
      <c r="E21" s="25" t="s">
        <v>12</v>
      </c>
      <c r="F21" s="25" t="s">
        <v>78</v>
      </c>
      <c r="G21" s="25" t="s">
        <v>8</v>
      </c>
      <c r="H21" s="25"/>
      <c r="I21" s="25"/>
      <c r="J21" s="25"/>
      <c r="K21" s="25"/>
      <c r="L21" s="25"/>
      <c r="M21" s="25"/>
      <c r="N21" s="15">
        <v>82546.796270000006</v>
      </c>
      <c r="O21" s="16">
        <v>0</v>
      </c>
      <c r="P21" s="16">
        <f>P22</f>
        <v>37282.46</v>
      </c>
      <c r="Q21" s="16">
        <v>0</v>
      </c>
    </row>
    <row r="22" spans="1:17" ht="51" outlineLevel="2">
      <c r="A22" s="12">
        <v>13</v>
      </c>
      <c r="B22" s="24" t="s">
        <v>79</v>
      </c>
      <c r="C22" s="25" t="s">
        <v>8</v>
      </c>
      <c r="D22" s="25" t="s">
        <v>10</v>
      </c>
      <c r="E22" s="25" t="s">
        <v>12</v>
      </c>
      <c r="F22" s="25" t="s">
        <v>80</v>
      </c>
      <c r="G22" s="25" t="s">
        <v>8</v>
      </c>
      <c r="H22" s="25"/>
      <c r="I22" s="25"/>
      <c r="J22" s="25"/>
      <c r="K22" s="25"/>
      <c r="L22" s="25"/>
      <c r="M22" s="25"/>
      <c r="N22" s="15">
        <v>12630.738799999999</v>
      </c>
      <c r="O22" s="16">
        <v>0</v>
      </c>
      <c r="P22" s="16">
        <f>P23</f>
        <v>37282.46</v>
      </c>
      <c r="Q22" s="16">
        <v>0</v>
      </c>
    </row>
    <row r="23" spans="1:17" outlineLevel="2">
      <c r="A23" s="12">
        <v>14</v>
      </c>
      <c r="B23" s="24" t="s">
        <v>58</v>
      </c>
      <c r="C23" s="25" t="s">
        <v>8</v>
      </c>
      <c r="D23" s="25" t="s">
        <v>10</v>
      </c>
      <c r="E23" s="25" t="s">
        <v>12</v>
      </c>
      <c r="F23" s="25" t="s">
        <v>80</v>
      </c>
      <c r="G23" s="25" t="s">
        <v>18</v>
      </c>
      <c r="H23" s="25"/>
      <c r="I23" s="25"/>
      <c r="J23" s="25"/>
      <c r="K23" s="25"/>
      <c r="L23" s="25"/>
      <c r="M23" s="25"/>
      <c r="N23" s="15">
        <v>0</v>
      </c>
      <c r="O23" s="16">
        <v>0</v>
      </c>
      <c r="P23" s="15">
        <v>37282.46</v>
      </c>
      <c r="Q23" s="16">
        <v>0</v>
      </c>
    </row>
    <row r="24" spans="1:17" ht="51" outlineLevel="3">
      <c r="A24" s="12">
        <v>15</v>
      </c>
      <c r="B24" s="14" t="s">
        <v>13</v>
      </c>
      <c r="C24" s="10" t="s">
        <v>5</v>
      </c>
      <c r="D24" s="10" t="s">
        <v>10</v>
      </c>
      <c r="E24" s="10" t="s">
        <v>12</v>
      </c>
      <c r="F24" s="10" t="s">
        <v>14</v>
      </c>
      <c r="G24" s="10" t="s">
        <v>8</v>
      </c>
      <c r="H24" s="10"/>
      <c r="I24" s="10"/>
      <c r="J24" s="10"/>
      <c r="K24" s="10"/>
      <c r="L24" s="10"/>
      <c r="M24" s="10"/>
      <c r="N24" s="15">
        <v>6878.9</v>
      </c>
      <c r="O24" s="15">
        <f>O25</f>
        <v>0</v>
      </c>
      <c r="P24" s="15">
        <f t="shared" si="3"/>
        <v>5836</v>
      </c>
      <c r="Q24" s="15">
        <f t="shared" si="3"/>
        <v>5836</v>
      </c>
    </row>
    <row r="25" spans="1:17" ht="25.5" outlineLevel="3">
      <c r="A25" s="12">
        <v>16</v>
      </c>
      <c r="B25" s="14" t="s">
        <v>15</v>
      </c>
      <c r="C25" s="10" t="s">
        <v>5</v>
      </c>
      <c r="D25" s="10" t="s">
        <v>10</v>
      </c>
      <c r="E25" s="10" t="s">
        <v>12</v>
      </c>
      <c r="F25" s="10" t="s">
        <v>16</v>
      </c>
      <c r="G25" s="10" t="s">
        <v>8</v>
      </c>
      <c r="H25" s="10"/>
      <c r="I25" s="10"/>
      <c r="J25" s="10"/>
      <c r="K25" s="10"/>
      <c r="L25" s="10"/>
      <c r="M25" s="10"/>
      <c r="N25" s="15">
        <v>562.4</v>
      </c>
      <c r="O25" s="16">
        <f>O26</f>
        <v>0</v>
      </c>
      <c r="P25" s="16">
        <f t="shared" si="3"/>
        <v>5836</v>
      </c>
      <c r="Q25" s="16">
        <f t="shared" si="3"/>
        <v>5836</v>
      </c>
    </row>
    <row r="26" spans="1:17" ht="33.75" outlineLevel="3">
      <c r="A26" s="12">
        <v>17</v>
      </c>
      <c r="B26" s="29" t="s">
        <v>73</v>
      </c>
      <c r="C26" s="10"/>
      <c r="D26" s="10" t="s">
        <v>10</v>
      </c>
      <c r="E26" s="10" t="s">
        <v>12</v>
      </c>
      <c r="F26" s="10" t="s">
        <v>16</v>
      </c>
      <c r="G26" s="10" t="s">
        <v>8</v>
      </c>
      <c r="H26" s="10"/>
      <c r="I26" s="10"/>
      <c r="J26" s="10"/>
      <c r="K26" s="10"/>
      <c r="L26" s="10"/>
      <c r="M26" s="10"/>
      <c r="N26" s="15"/>
      <c r="O26" s="15">
        <f>O27</f>
        <v>0</v>
      </c>
      <c r="P26" s="15">
        <f t="shared" ref="P26:Q26" si="4">P27</f>
        <v>5836</v>
      </c>
      <c r="Q26" s="15">
        <f t="shared" si="4"/>
        <v>5836</v>
      </c>
    </row>
    <row r="27" spans="1:17" ht="38.25" outlineLevel="3">
      <c r="A27" s="12">
        <v>18</v>
      </c>
      <c r="B27" s="14" t="s">
        <v>71</v>
      </c>
      <c r="C27" s="10" t="s">
        <v>8</v>
      </c>
      <c r="D27" s="10" t="s">
        <v>10</v>
      </c>
      <c r="E27" s="10" t="s">
        <v>12</v>
      </c>
      <c r="F27" s="10" t="s">
        <v>72</v>
      </c>
      <c r="G27" s="10" t="s">
        <v>8</v>
      </c>
      <c r="H27" s="10"/>
      <c r="I27" s="10"/>
      <c r="J27" s="10"/>
      <c r="K27" s="10"/>
      <c r="L27" s="10"/>
      <c r="M27" s="10"/>
      <c r="N27" s="15"/>
      <c r="O27" s="15">
        <v>0</v>
      </c>
      <c r="P27" s="15">
        <v>5836</v>
      </c>
      <c r="Q27" s="15">
        <v>5836</v>
      </c>
    </row>
    <row r="28" spans="1:17" outlineLevel="3">
      <c r="A28" s="12">
        <v>19</v>
      </c>
      <c r="B28" s="14" t="s">
        <v>58</v>
      </c>
      <c r="C28" s="10" t="s">
        <v>8</v>
      </c>
      <c r="D28" s="10" t="s">
        <v>10</v>
      </c>
      <c r="E28" s="10" t="s">
        <v>12</v>
      </c>
      <c r="F28" s="10" t="s">
        <v>72</v>
      </c>
      <c r="G28" s="10" t="s">
        <v>18</v>
      </c>
      <c r="H28" s="10"/>
      <c r="I28" s="10"/>
      <c r="J28" s="10"/>
      <c r="K28" s="10"/>
      <c r="L28" s="10"/>
      <c r="M28" s="10"/>
      <c r="N28" s="15"/>
      <c r="O28" s="15">
        <v>0</v>
      </c>
      <c r="P28" s="15">
        <v>5836</v>
      </c>
      <c r="Q28" s="15">
        <v>5836</v>
      </c>
    </row>
    <row r="29" spans="1:17" outlineLevel="6">
      <c r="A29" s="12">
        <v>20</v>
      </c>
      <c r="B29" s="24" t="s">
        <v>46</v>
      </c>
      <c r="C29" s="25" t="s">
        <v>8</v>
      </c>
      <c r="D29" s="25" t="s">
        <v>47</v>
      </c>
      <c r="E29" s="25" t="s">
        <v>6</v>
      </c>
      <c r="F29" s="25" t="s">
        <v>7</v>
      </c>
      <c r="G29" s="25" t="s">
        <v>8</v>
      </c>
      <c r="H29" s="20"/>
      <c r="I29" s="20"/>
      <c r="J29" s="20"/>
      <c r="K29" s="20"/>
      <c r="L29" s="20"/>
      <c r="M29" s="20"/>
      <c r="N29" s="21"/>
      <c r="O29" s="15">
        <f t="shared" ref="O29:Q30" si="5">O30</f>
        <v>120199.54535</v>
      </c>
      <c r="P29" s="15">
        <f t="shared" si="5"/>
        <v>3159.8</v>
      </c>
      <c r="Q29" s="15">
        <f t="shared" si="5"/>
        <v>0</v>
      </c>
    </row>
    <row r="30" spans="1:17" outlineLevel="6">
      <c r="A30" s="12">
        <v>21</v>
      </c>
      <c r="B30" s="24" t="s">
        <v>48</v>
      </c>
      <c r="C30" s="25" t="s">
        <v>8</v>
      </c>
      <c r="D30" s="25" t="s">
        <v>47</v>
      </c>
      <c r="E30" s="25" t="s">
        <v>12</v>
      </c>
      <c r="F30" s="25" t="s">
        <v>7</v>
      </c>
      <c r="G30" s="25" t="s">
        <v>8</v>
      </c>
      <c r="H30" s="20"/>
      <c r="I30" s="20"/>
      <c r="J30" s="20"/>
      <c r="K30" s="20"/>
      <c r="L30" s="20"/>
      <c r="M30" s="20"/>
      <c r="N30" s="21"/>
      <c r="O30" s="15">
        <f t="shared" si="5"/>
        <v>120199.54535</v>
      </c>
      <c r="P30" s="15">
        <f t="shared" si="5"/>
        <v>3159.8</v>
      </c>
      <c r="Q30" s="15">
        <f t="shared" si="5"/>
        <v>0</v>
      </c>
    </row>
    <row r="31" spans="1:17" ht="51" outlineLevel="6">
      <c r="A31" s="12">
        <v>22</v>
      </c>
      <c r="B31" s="24" t="s">
        <v>49</v>
      </c>
      <c r="C31" s="25" t="s">
        <v>8</v>
      </c>
      <c r="D31" s="25" t="s">
        <v>47</v>
      </c>
      <c r="E31" s="25" t="s">
        <v>12</v>
      </c>
      <c r="F31" s="25" t="s">
        <v>50</v>
      </c>
      <c r="G31" s="25" t="s">
        <v>8</v>
      </c>
      <c r="H31" s="20"/>
      <c r="I31" s="20"/>
      <c r="J31" s="20"/>
      <c r="K31" s="20"/>
      <c r="L31" s="20"/>
      <c r="M31" s="20"/>
      <c r="N31" s="21"/>
      <c r="O31" s="15">
        <f>O32</f>
        <v>120199.54535</v>
      </c>
      <c r="P31" s="15">
        <f>P36</f>
        <v>3159.8</v>
      </c>
      <c r="Q31" s="15">
        <f>Q36</f>
        <v>0</v>
      </c>
    </row>
    <row r="32" spans="1:17" ht="38.25" outlineLevel="6">
      <c r="A32" s="12">
        <v>23</v>
      </c>
      <c r="B32" s="24" t="s">
        <v>51</v>
      </c>
      <c r="C32" s="25"/>
      <c r="D32" s="25" t="s">
        <v>47</v>
      </c>
      <c r="E32" s="25" t="s">
        <v>12</v>
      </c>
      <c r="F32" s="25" t="s">
        <v>52</v>
      </c>
      <c r="G32" s="25" t="s">
        <v>8</v>
      </c>
      <c r="H32" s="20"/>
      <c r="I32" s="20"/>
      <c r="J32" s="20"/>
      <c r="K32" s="20"/>
      <c r="L32" s="20"/>
      <c r="M32" s="20"/>
      <c r="N32" s="21"/>
      <c r="O32" s="15">
        <f>O36+O33</f>
        <v>120199.54535</v>
      </c>
      <c r="P32" s="15">
        <f>P36</f>
        <v>3159.8</v>
      </c>
      <c r="Q32" s="15">
        <f>Q36</f>
        <v>0</v>
      </c>
    </row>
    <row r="33" spans="1:17" ht="23.25" outlineLevel="6">
      <c r="A33" s="12">
        <v>24</v>
      </c>
      <c r="B33" s="28" t="s">
        <v>59</v>
      </c>
      <c r="C33" s="25"/>
      <c r="D33" s="25" t="s">
        <v>47</v>
      </c>
      <c r="E33" s="25" t="s">
        <v>12</v>
      </c>
      <c r="F33" s="25" t="s">
        <v>52</v>
      </c>
      <c r="G33" s="25" t="s">
        <v>8</v>
      </c>
      <c r="H33" s="20"/>
      <c r="I33" s="20"/>
      <c r="J33" s="20"/>
      <c r="K33" s="20"/>
      <c r="L33" s="20"/>
      <c r="M33" s="20"/>
      <c r="N33" s="21"/>
      <c r="O33" s="15">
        <f>O34</f>
        <v>14600.012129999999</v>
      </c>
      <c r="P33" s="15">
        <v>0</v>
      </c>
      <c r="Q33" s="15">
        <v>0</v>
      </c>
    </row>
    <row r="34" spans="1:17" outlineLevel="6">
      <c r="A34" s="12">
        <v>25</v>
      </c>
      <c r="B34" s="14" t="s">
        <v>56</v>
      </c>
      <c r="C34" s="10" t="s">
        <v>8</v>
      </c>
      <c r="D34" s="10" t="s">
        <v>47</v>
      </c>
      <c r="E34" s="10" t="s">
        <v>12</v>
      </c>
      <c r="F34" s="10" t="s">
        <v>57</v>
      </c>
      <c r="G34" s="10" t="s">
        <v>8</v>
      </c>
      <c r="H34" s="10" t="s">
        <v>8</v>
      </c>
      <c r="I34" s="10"/>
      <c r="J34" s="10"/>
      <c r="K34" s="10"/>
      <c r="L34" s="10"/>
      <c r="M34" s="10"/>
      <c r="N34" s="10"/>
      <c r="O34" s="15">
        <f>O35</f>
        <v>14600.012129999999</v>
      </c>
      <c r="P34" s="15">
        <v>0</v>
      </c>
      <c r="Q34" s="15">
        <v>0</v>
      </c>
    </row>
    <row r="35" spans="1:17" outlineLevel="6">
      <c r="A35" s="12">
        <v>26</v>
      </c>
      <c r="B35" s="14" t="s">
        <v>58</v>
      </c>
      <c r="C35" s="10" t="s">
        <v>8</v>
      </c>
      <c r="D35" s="10" t="s">
        <v>47</v>
      </c>
      <c r="E35" s="10" t="s">
        <v>12</v>
      </c>
      <c r="F35" s="10" t="s">
        <v>57</v>
      </c>
      <c r="G35" s="10" t="s">
        <v>18</v>
      </c>
      <c r="H35" s="10" t="s">
        <v>8</v>
      </c>
      <c r="I35" s="10"/>
      <c r="J35" s="10"/>
      <c r="K35" s="10"/>
      <c r="L35" s="10"/>
      <c r="M35" s="10"/>
      <c r="N35" s="10"/>
      <c r="O35" s="15">
        <v>14600.012129999999</v>
      </c>
      <c r="P35" s="15">
        <v>0</v>
      </c>
      <c r="Q35" s="15">
        <v>0</v>
      </c>
    </row>
    <row r="36" spans="1:17" outlineLevel="6">
      <c r="A36" s="12">
        <v>27</v>
      </c>
      <c r="B36" s="32" t="s">
        <v>53</v>
      </c>
      <c r="C36" s="25"/>
      <c r="D36" s="25" t="s">
        <v>47</v>
      </c>
      <c r="E36" s="25" t="s">
        <v>12</v>
      </c>
      <c r="F36" s="25" t="s">
        <v>52</v>
      </c>
      <c r="G36" s="25" t="s">
        <v>8</v>
      </c>
      <c r="H36" s="20"/>
      <c r="I36" s="20"/>
      <c r="J36" s="20"/>
      <c r="K36" s="20"/>
      <c r="L36" s="20"/>
      <c r="M36" s="20"/>
      <c r="N36" s="21"/>
      <c r="O36" s="15">
        <f>O41+O37+O39</f>
        <v>105599.53322</v>
      </c>
      <c r="P36" s="15">
        <f t="shared" ref="P36:Q36" si="6">P41</f>
        <v>3159.8</v>
      </c>
      <c r="Q36" s="15">
        <f t="shared" si="6"/>
        <v>0</v>
      </c>
    </row>
    <row r="37" spans="1:17" outlineLevel="6">
      <c r="A37" s="12">
        <v>28</v>
      </c>
      <c r="B37" s="33"/>
      <c r="C37" s="25"/>
      <c r="D37" s="23" t="s">
        <v>47</v>
      </c>
      <c r="E37" s="23" t="s">
        <v>12</v>
      </c>
      <c r="F37" s="23" t="s">
        <v>76</v>
      </c>
      <c r="G37" s="23" t="s">
        <v>8</v>
      </c>
      <c r="H37" s="31"/>
      <c r="I37" s="20"/>
      <c r="J37" s="20"/>
      <c r="K37" s="20"/>
      <c r="L37" s="20"/>
      <c r="M37" s="20"/>
      <c r="N37" s="21"/>
      <c r="O37" s="15">
        <f>O38</f>
        <v>91984.812189999997</v>
      </c>
      <c r="P37" s="15">
        <v>0</v>
      </c>
      <c r="Q37" s="15">
        <v>0</v>
      </c>
    </row>
    <row r="38" spans="1:17" outlineLevel="6">
      <c r="A38" s="12">
        <v>29</v>
      </c>
      <c r="B38" s="14" t="s">
        <v>17</v>
      </c>
      <c r="C38" s="25"/>
      <c r="D38" s="23" t="s">
        <v>47</v>
      </c>
      <c r="E38" s="23" t="s">
        <v>12</v>
      </c>
      <c r="F38" s="23" t="s">
        <v>76</v>
      </c>
      <c r="G38" s="23" t="s">
        <v>18</v>
      </c>
      <c r="H38" s="31"/>
      <c r="I38" s="20"/>
      <c r="J38" s="20"/>
      <c r="K38" s="20"/>
      <c r="L38" s="20"/>
      <c r="M38" s="20"/>
      <c r="N38" s="21"/>
      <c r="O38" s="15">
        <v>91984.812189999997</v>
      </c>
      <c r="P38" s="15">
        <v>0</v>
      </c>
      <c r="Q38" s="15">
        <v>0</v>
      </c>
    </row>
    <row r="39" spans="1:17" outlineLevel="6">
      <c r="A39" s="12">
        <v>30</v>
      </c>
      <c r="B39" s="45" t="s">
        <v>54</v>
      </c>
      <c r="C39" s="23" t="s">
        <v>5</v>
      </c>
      <c r="D39" s="23" t="s">
        <v>47</v>
      </c>
      <c r="E39" s="23" t="s">
        <v>12</v>
      </c>
      <c r="F39" s="23" t="s">
        <v>82</v>
      </c>
      <c r="G39" s="23" t="s">
        <v>8</v>
      </c>
      <c r="H39" s="23"/>
      <c r="I39" s="23"/>
      <c r="J39" s="23"/>
      <c r="K39" s="23"/>
      <c r="L39" s="23"/>
      <c r="M39" s="23"/>
      <c r="N39" s="44">
        <v>409.03230000000002</v>
      </c>
      <c r="O39" s="16">
        <v>409.03230000000002</v>
      </c>
      <c r="P39" s="15">
        <v>0</v>
      </c>
      <c r="Q39" s="15">
        <v>0</v>
      </c>
    </row>
    <row r="40" spans="1:17" outlineLevel="6">
      <c r="A40" s="12">
        <v>31</v>
      </c>
      <c r="B40" s="45" t="s">
        <v>17</v>
      </c>
      <c r="C40" s="23" t="s">
        <v>5</v>
      </c>
      <c r="D40" s="23" t="s">
        <v>47</v>
      </c>
      <c r="E40" s="23" t="s">
        <v>12</v>
      </c>
      <c r="F40" s="23" t="s">
        <v>82</v>
      </c>
      <c r="G40" s="23" t="s">
        <v>18</v>
      </c>
      <c r="H40" s="23"/>
      <c r="I40" s="23"/>
      <c r="J40" s="23"/>
      <c r="K40" s="23"/>
      <c r="L40" s="23"/>
      <c r="M40" s="23"/>
      <c r="N40" s="44">
        <v>409.03230000000002</v>
      </c>
      <c r="O40" s="16">
        <v>409.03230000000002</v>
      </c>
      <c r="P40" s="15">
        <v>0</v>
      </c>
      <c r="Q40" s="15">
        <v>0</v>
      </c>
    </row>
    <row r="41" spans="1:17" outlineLevel="6">
      <c r="A41" s="12">
        <v>32</v>
      </c>
      <c r="B41" s="14" t="s">
        <v>54</v>
      </c>
      <c r="C41" s="10" t="s">
        <v>5</v>
      </c>
      <c r="D41" s="10" t="s">
        <v>47</v>
      </c>
      <c r="E41" s="10" t="s">
        <v>12</v>
      </c>
      <c r="F41" s="10" t="s">
        <v>55</v>
      </c>
      <c r="G41" s="10" t="s">
        <v>8</v>
      </c>
      <c r="H41" s="10"/>
      <c r="I41" s="20"/>
      <c r="J41" s="20"/>
      <c r="K41" s="20"/>
      <c r="L41" s="20"/>
      <c r="M41" s="20"/>
      <c r="N41" s="21"/>
      <c r="O41" s="15">
        <f>O42</f>
        <v>13205.68873</v>
      </c>
      <c r="P41" s="15">
        <f t="shared" ref="P41:Q41" si="7">P42</f>
        <v>3159.8</v>
      </c>
      <c r="Q41" s="15">
        <f t="shared" si="7"/>
        <v>0</v>
      </c>
    </row>
    <row r="42" spans="1:17" outlineLevel="6">
      <c r="A42" s="12">
        <v>33</v>
      </c>
      <c r="B42" s="14" t="s">
        <v>17</v>
      </c>
      <c r="C42" s="10" t="s">
        <v>5</v>
      </c>
      <c r="D42" s="10" t="s">
        <v>47</v>
      </c>
      <c r="E42" s="10" t="s">
        <v>12</v>
      </c>
      <c r="F42" s="10" t="s">
        <v>55</v>
      </c>
      <c r="G42" s="10" t="s">
        <v>18</v>
      </c>
      <c r="H42" s="10"/>
      <c r="I42" s="20"/>
      <c r="J42" s="20"/>
      <c r="K42" s="20"/>
      <c r="L42" s="20"/>
      <c r="M42" s="20"/>
      <c r="N42" s="21"/>
      <c r="O42" s="15">
        <v>13205.68873</v>
      </c>
      <c r="P42" s="15">
        <v>3159.8</v>
      </c>
      <c r="Q42" s="15">
        <v>0</v>
      </c>
    </row>
    <row r="43" spans="1:17" ht="38.25" outlineLevel="6">
      <c r="A43" s="12">
        <v>34</v>
      </c>
      <c r="B43" s="24" t="s">
        <v>39</v>
      </c>
      <c r="C43" s="10" t="s">
        <v>5</v>
      </c>
      <c r="D43" s="10" t="s">
        <v>6</v>
      </c>
      <c r="E43" s="10" t="s">
        <v>6</v>
      </c>
      <c r="F43" s="10" t="s">
        <v>7</v>
      </c>
      <c r="G43" s="10" t="s">
        <v>8</v>
      </c>
      <c r="H43" s="20"/>
      <c r="I43" s="20"/>
      <c r="J43" s="20"/>
      <c r="K43" s="20"/>
      <c r="L43" s="20"/>
      <c r="M43" s="20"/>
      <c r="N43" s="21"/>
      <c r="O43" s="22">
        <f t="shared" ref="O43:O48" si="8">O44</f>
        <v>824.4</v>
      </c>
      <c r="P43" s="22">
        <f t="shared" ref="P43:Q48" si="9">P44</f>
        <v>10352.700000000001</v>
      </c>
      <c r="Q43" s="22">
        <f t="shared" si="9"/>
        <v>0</v>
      </c>
    </row>
    <row r="44" spans="1:17" outlineLevel="6">
      <c r="A44" s="12">
        <v>35</v>
      </c>
      <c r="B44" s="24" t="s">
        <v>33</v>
      </c>
      <c r="C44" s="25" t="s">
        <v>8</v>
      </c>
      <c r="D44" s="25" t="s">
        <v>31</v>
      </c>
      <c r="E44" s="25" t="s">
        <v>6</v>
      </c>
      <c r="F44" s="25" t="s">
        <v>7</v>
      </c>
      <c r="G44" s="25" t="s">
        <v>8</v>
      </c>
      <c r="H44" s="20"/>
      <c r="I44" s="20"/>
      <c r="J44" s="20"/>
      <c r="K44" s="20"/>
      <c r="L44" s="20"/>
      <c r="M44" s="20"/>
      <c r="N44" s="21"/>
      <c r="O44" s="22">
        <f t="shared" si="8"/>
        <v>824.4</v>
      </c>
      <c r="P44" s="22">
        <f t="shared" si="9"/>
        <v>10352.700000000001</v>
      </c>
      <c r="Q44" s="22">
        <f t="shared" si="9"/>
        <v>0</v>
      </c>
    </row>
    <row r="45" spans="1:17" outlineLevel="6">
      <c r="A45" s="12">
        <v>36</v>
      </c>
      <c r="B45" s="24" t="s">
        <v>34</v>
      </c>
      <c r="C45" s="25" t="s">
        <v>8</v>
      </c>
      <c r="D45" s="25" t="s">
        <v>31</v>
      </c>
      <c r="E45" s="25" t="s">
        <v>32</v>
      </c>
      <c r="F45" s="25" t="s">
        <v>7</v>
      </c>
      <c r="G45" s="25" t="s">
        <v>8</v>
      </c>
      <c r="H45" s="20"/>
      <c r="I45" s="20"/>
      <c r="J45" s="20"/>
      <c r="K45" s="20"/>
      <c r="L45" s="20"/>
      <c r="M45" s="20"/>
      <c r="N45" s="21"/>
      <c r="O45" s="22">
        <f t="shared" si="8"/>
        <v>824.4</v>
      </c>
      <c r="P45" s="22">
        <f t="shared" si="9"/>
        <v>10352.700000000001</v>
      </c>
      <c r="Q45" s="22">
        <f t="shared" si="9"/>
        <v>0</v>
      </c>
    </row>
    <row r="46" spans="1:17" ht="38.25" outlineLevel="6">
      <c r="A46" s="12">
        <v>37</v>
      </c>
      <c r="B46" s="24" t="s">
        <v>35</v>
      </c>
      <c r="C46" s="25" t="s">
        <v>8</v>
      </c>
      <c r="D46" s="25" t="s">
        <v>31</v>
      </c>
      <c r="E46" s="25" t="s">
        <v>32</v>
      </c>
      <c r="F46" s="25" t="s">
        <v>36</v>
      </c>
      <c r="G46" s="25" t="s">
        <v>8</v>
      </c>
      <c r="H46" s="20"/>
      <c r="I46" s="20"/>
      <c r="J46" s="20"/>
      <c r="K46" s="20"/>
      <c r="L46" s="20"/>
      <c r="M46" s="20"/>
      <c r="N46" s="21"/>
      <c r="O46" s="22">
        <f t="shared" si="8"/>
        <v>824.4</v>
      </c>
      <c r="P46" s="22">
        <f t="shared" si="9"/>
        <v>10352.700000000001</v>
      </c>
      <c r="Q46" s="22">
        <f t="shared" si="9"/>
        <v>0</v>
      </c>
    </row>
    <row r="47" spans="1:17" outlineLevel="6">
      <c r="A47" s="12">
        <v>38</v>
      </c>
      <c r="B47" s="24" t="s">
        <v>37</v>
      </c>
      <c r="C47" s="25" t="s">
        <v>8</v>
      </c>
      <c r="D47" s="25" t="s">
        <v>31</v>
      </c>
      <c r="E47" s="25" t="s">
        <v>32</v>
      </c>
      <c r="F47" s="25" t="s">
        <v>38</v>
      </c>
      <c r="G47" s="25" t="s">
        <v>8</v>
      </c>
      <c r="H47" s="20"/>
      <c r="I47" s="20"/>
      <c r="J47" s="20"/>
      <c r="K47" s="20"/>
      <c r="L47" s="20"/>
      <c r="M47" s="20"/>
      <c r="N47" s="21"/>
      <c r="O47" s="22">
        <f t="shared" si="8"/>
        <v>824.4</v>
      </c>
      <c r="P47" s="22">
        <f t="shared" si="9"/>
        <v>10352.700000000001</v>
      </c>
      <c r="Q47" s="22">
        <f t="shared" si="9"/>
        <v>0</v>
      </c>
    </row>
    <row r="48" spans="1:17" outlineLevel="6">
      <c r="A48" s="12">
        <v>39</v>
      </c>
      <c r="B48" s="26" t="s">
        <v>40</v>
      </c>
      <c r="C48" s="20"/>
      <c r="D48" s="25" t="s">
        <v>31</v>
      </c>
      <c r="E48" s="25" t="s">
        <v>32</v>
      </c>
      <c r="F48" s="25" t="s">
        <v>38</v>
      </c>
      <c r="G48" s="25" t="s">
        <v>8</v>
      </c>
      <c r="H48" s="20"/>
      <c r="I48" s="20"/>
      <c r="J48" s="20"/>
      <c r="K48" s="20"/>
      <c r="L48" s="20"/>
      <c r="M48" s="20"/>
      <c r="N48" s="21"/>
      <c r="O48" s="22">
        <f t="shared" si="8"/>
        <v>824.4</v>
      </c>
      <c r="P48" s="22">
        <f t="shared" si="9"/>
        <v>10352.700000000001</v>
      </c>
      <c r="Q48" s="22">
        <f t="shared" si="9"/>
        <v>0</v>
      </c>
    </row>
    <row r="49" spans="1:17" ht="25.5" outlineLevel="6">
      <c r="A49" s="12">
        <v>40</v>
      </c>
      <c r="B49" s="24" t="s">
        <v>44</v>
      </c>
      <c r="C49" s="25" t="s">
        <v>8</v>
      </c>
      <c r="D49" s="25" t="s">
        <v>31</v>
      </c>
      <c r="E49" s="25" t="s">
        <v>32</v>
      </c>
      <c r="F49" s="25" t="s">
        <v>45</v>
      </c>
      <c r="G49" s="25" t="s">
        <v>8</v>
      </c>
      <c r="H49" s="20"/>
      <c r="I49" s="20"/>
      <c r="J49" s="20"/>
      <c r="K49" s="20"/>
      <c r="L49" s="20"/>
      <c r="M49" s="20"/>
      <c r="N49" s="21"/>
      <c r="O49" s="15">
        <f>O50</f>
        <v>824.4</v>
      </c>
      <c r="P49" s="16">
        <f>P50</f>
        <v>10352.700000000001</v>
      </c>
      <c r="Q49" s="16">
        <v>0</v>
      </c>
    </row>
    <row r="50" spans="1:17" ht="102" outlineLevel="6">
      <c r="A50" s="12">
        <v>41</v>
      </c>
      <c r="B50" s="27" t="s">
        <v>43</v>
      </c>
      <c r="C50" s="25" t="s">
        <v>8</v>
      </c>
      <c r="D50" s="25" t="s">
        <v>31</v>
      </c>
      <c r="E50" s="25" t="s">
        <v>32</v>
      </c>
      <c r="F50" s="25" t="s">
        <v>45</v>
      </c>
      <c r="G50" s="25">
        <v>460</v>
      </c>
      <c r="H50" s="20"/>
      <c r="I50" s="20"/>
      <c r="J50" s="20"/>
      <c r="K50" s="20"/>
      <c r="L50" s="20"/>
      <c r="M50" s="20"/>
      <c r="N50" s="21"/>
      <c r="O50" s="15">
        <v>824.4</v>
      </c>
      <c r="P50" s="16">
        <v>10352.700000000001</v>
      </c>
      <c r="Q50" s="16">
        <v>0</v>
      </c>
    </row>
    <row r="51" spans="1:17" ht="12.75" customHeight="1">
      <c r="A51" s="12">
        <v>42</v>
      </c>
      <c r="B51" s="37" t="s">
        <v>19</v>
      </c>
      <c r="C51" s="38"/>
      <c r="D51" s="38"/>
      <c r="E51" s="38"/>
      <c r="F51" s="38"/>
      <c r="G51" s="38"/>
      <c r="H51" s="38"/>
      <c r="I51" s="38"/>
      <c r="J51" s="13"/>
      <c r="K51" s="13"/>
      <c r="L51" s="13"/>
      <c r="M51" s="13"/>
      <c r="N51" s="18">
        <v>6878.9</v>
      </c>
      <c r="O51" s="19">
        <f>O43+O10</f>
        <v>121023.94534999999</v>
      </c>
      <c r="P51" s="19">
        <f>P43+P10</f>
        <v>58350.960000000006</v>
      </c>
      <c r="Q51" s="19">
        <f>Q43+Q10</f>
        <v>7556</v>
      </c>
    </row>
    <row r="52" spans="1:17" ht="12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>
      <c r="O54" s="30"/>
      <c r="P54" s="30"/>
      <c r="Q54" s="30"/>
    </row>
  </sheetData>
  <mergeCells count="8">
    <mergeCell ref="B53:Q53"/>
    <mergeCell ref="A6:Q6"/>
    <mergeCell ref="B51:I51"/>
    <mergeCell ref="D1:Q1"/>
    <mergeCell ref="D2:Q2"/>
    <mergeCell ref="B7:Q7"/>
    <mergeCell ref="A3:Q3"/>
    <mergeCell ref="A4:Q4"/>
  </mergeCells>
  <pageMargins left="0.78740157480314965" right="0.19685039370078741" top="0.19685039370078741" bottom="0.19685039370078741" header="0.39370078740157483" footer="0.5118110236220472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66E901-5573-43E9-8313-AC842ED89C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BOSS-ПК\BOSS</dc:creator>
  <cp:lastModifiedBy>BOSS</cp:lastModifiedBy>
  <cp:lastPrinted>2023-02-13T16:04:17Z</cp:lastPrinted>
  <dcterms:created xsi:type="dcterms:W3CDTF">2019-11-29T04:43:56Z</dcterms:created>
  <dcterms:modified xsi:type="dcterms:W3CDTF">2023-12-15T03:21:45Z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Вариант_22.07.2011_15_45_13.xlsx</vt:lpwstr>
  </property>
  <property fmtid="{D5CDD505-2E9C-101B-9397-08002B2CF9AE}" pid="3" name="Название отчета">
    <vt:lpwstr>Вариант_22.07.2011_15_45_13.xlsx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19.2.2381.10035444</vt:lpwstr>
  </property>
  <property fmtid="{D5CDD505-2E9C-101B-9397-08002B2CF9AE}" pid="6" name="Тип сервера">
    <vt:lpwstr>MSSQL</vt:lpwstr>
  </property>
  <property fmtid="{D5CDD505-2E9C-101B-9397-08002B2CF9AE}" pid="7" name="Сервер">
    <vt:lpwstr>Admin\fd</vt:lpwstr>
  </property>
  <property fmtid="{D5CDD505-2E9C-101B-9397-08002B2CF9AE}" pid="8" name="База">
    <vt:lpwstr>budm2020</vt:lpwstr>
  </property>
  <property fmtid="{D5CDD505-2E9C-101B-9397-08002B2CF9AE}" pid="9" name="Пользователь">
    <vt:lpwstr>bud_1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