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<sst xmlns="http://schemas.openxmlformats.org/spreadsheetml/2006/main" count="323" uniqueCount="320">
  <si>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</si>
  <si>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</si>
  <si>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</si>
  <si>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</si>
  <si>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</si>
  <si>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</si>
  <si>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</si>
  <si>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</si>
  <si>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</si>
  <si>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</si>
  <si>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</si>
  <si>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</si>
  <si>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</si>
  <si>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</si>
  <si>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</si>
  <si>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</si>
  <si>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</si>
  <si>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</si>
  <si>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</si>
  <si>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</si>
  <si>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</si>
  <si>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</si>
  <si>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</si>
  <si>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</si>
  <si>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</si>
  <si>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</si>
  <si>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</si>
  <si>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</si>
  <si>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</si>
  <si>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</si>
  <si>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</si>
  <si>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</si>
  <si>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</si>
  <si>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</si>
  <si>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</si>
  <si>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</si>
  <si>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</si>
  <si>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</si>
  <si>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</si>
  <si>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</si>
  <si>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</si>
  <si>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</si>
  <si>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</si>
  <si>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</si>
  <si>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</si>
  <si>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</si>
  <si>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</si>
  <si>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</si>
  <si>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</si>
  <si>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</si>
  <si>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</si>
  <si>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</si>
  <si>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</si>
  <si>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</si>
  <si>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</si>
  <si>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</si>
  <si>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</si>
  <si>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</si>
  <si>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</si>
  <si>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</si>
  <si>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</si>
  <si>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</si>
  <si>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</si>
  <si>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</si>
  <si>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</si>
  <si>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</si>
  <si>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</si>
  <si>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</si>
  <si>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</si>
  <si>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</si>
  <si>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</si>
  <si>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</si>
  <si>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</si>
  <si>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</si>
  <si>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</si>
  <si>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</si>
  <si>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</si>
  <si>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</si>
  <si>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</si>
  <si>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</si>
  <si>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</si>
  <si>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</si>
  <si>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</si>
  <si>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</si>
  <si>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</si>
  <si>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</si>
  <si>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</si>
  <si>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</si>
  <si>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</si>
  <si>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</si>
  <si>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</si>
  <si>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</si>
  <si>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</si>
  <si>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</si>
  <si>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</si>
  <si>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</si>
  <si>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</si>
  <si>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</si>
  <si>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</si>
  <si>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</si>
  <si>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</si>
  <si>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</si>
  <si>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</si>
  <si>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</si>
  <si>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</si>
  <si>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</si>
  <si>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</si>
  <si>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</si>
  <si>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</si>
  <si>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</si>
  <si>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</si>
  <si>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</si>
  <si>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</si>
  <si>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</si>
  <si>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</si>
  <si>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</si>
  <si>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</si>
  <si>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</si>
  <si>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</si>
  <si>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</si>
  <si>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</si>
  <si>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</si>
  <si>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</si>
  <si>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</si>
  <si>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</si>
  <si>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</si>
  <si>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</si>
  <si>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</si>
  <si>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</si>
  <si>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</si>
  <si>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</si>
  <si>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</si>
  <si>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</si>
  <si>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</si>
  <si>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</si>
  <si>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</si>
  <si>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</si>
  <si>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</si>
  <si>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</si>
  <si>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</si>
  <si>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</si>
  <si>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</si>
  <si>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</si>
  <si>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</si>
  <si>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</si>
  <si>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</si>
  <si>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</si>
  <si>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</si>
  <si>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</si>
  <si>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</si>
  <si>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</si>
  <si>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</si>
  <si>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</si>
  <si>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</si>
  <si>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</si>
  <si>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</si>
  <si>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</si>
  <si>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</si>
  <si>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</si>
  <si>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</si>
  <si>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</si>
  <si>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</si>
  <si>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</si>
  <si>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</si>
  <si>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</si>
  <si>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</si>
  <si>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</si>
  <si>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</si>
  <si>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</si>
  <si>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</si>
  <si>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</si>
  <si>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</si>
  <si>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</si>
  <si>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</si>
  <si>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</si>
  <si>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</si>
  <si>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</si>
  <si>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</si>
  <si>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</si>
  <si>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</si>
  <si>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</si>
  <si>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</si>
  <si>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</si>
  <si>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</si>
  <si>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</si>
  <si>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</si>
  <si>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</si>
  <si>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</si>
  <si>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</si>
  <si>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</si>
  <si>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</si>
  <si>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</si>
  <si>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</si>
  <si>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</si>
  <si>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</si>
  <si>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</si>
  <si>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</si>
  <si>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</si>
  <si>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</si>
  <si>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</si>
  <si>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</si>
  <si>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</si>
  <si>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</si>
  <si>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</si>
  <si>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</si>
  <si>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</si>
  <si>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</si>
  <si>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</si>
  <si>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</si>
  <si>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</si>
  <si>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</si>
  <si>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</si>
  <si>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</si>
  <si>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</si>
  <si>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</si>
  <si>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</si>
  <si>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</si>
  <si>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</si>
  <si>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</si>
  <si>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</si>
  <si>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</si>
  <si>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</si>
  <si>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</si>
  <si>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</si>
  <si>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</si>
  <si>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</si>
  <si>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</si>
  <si>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</si>
  <si>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</si>
  <si>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</si>
  <si>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</si>
  <si>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</si>
  <si>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</si>
  <si>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</si>
  <si>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</si>
  <si>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</si>
  <si>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</si>
  <si>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</si>
  <si>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</si>
  <si>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</si>
  <si>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</si>
  <si>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</si>
  <si>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</si>
  <si>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</si>
  <si>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</si>
  <si>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</si>
  <si>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</si>
  <si>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</si>
  <si>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</si>
  <si>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</si>
  <si>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</si>
  <si>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</si>
  <si>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</si>
  <si>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</si>
  <si>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</si>
  <si>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</si>
  <si>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</si>
  <si>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</si>
  <si>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</si>
  <si>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</si>
  <si>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</si>
  <si>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</si>
  <si>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</si>
  <si>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</si>
  <si>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</si>
  <si>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</si>
  <si>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</si>
  <si>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</si>
  <si>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</si>
  <si>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</si>
  <si>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</si>
  <si>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</si>
  <si>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</si>
  <si>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</si>
  <si>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</si>
  <si>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</si>
  <si>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</si>
  <si>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</si>
  <si>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</si>
  <si>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</si>
  <si>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</si>
  <si>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</si>
  <si>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</si>
  <si>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</si>
  <si>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</si>
  <si>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</si>
  <si>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</si>
  <si>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</si>
  <si>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</si>
  <si>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</si>
  <si>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</si>
  <si>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</si>
  <si>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</si>
  <si>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</si>
  <si>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</si>
  <si>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</si>
  <si>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</si>
  <si>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</si>
  <si>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</si>
  <si>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</si>
  <si>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</si>
  <si>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</si>
  <si>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</si>
  <si>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</si>
  <si>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</si>
  <si>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</si>
  <si>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</si>
  <si>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000 2 02 25527 04 0000 151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</si>
  <si>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</si>
  <si>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000 2 02 25527 00 0000 151</t>
  </si>
  <si>
    <t>000 2 02 35462 04 0000 151</t>
  </si>
  <si>
    <t>000 2 02 35462 00 0000 151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</si>
  <si>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</si>
  <si>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</si>
  <si>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</si>
  <si>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101</t>
  </si>
  <si>
    <t>102</t>
  </si>
  <si>
    <t>103</t>
  </si>
  <si>
    <t>104</t>
  </si>
  <si>
    <t>от «27» апреля 2018 года  № 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</si>
</sst>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6" t="s">
        <v>174</v>
      </c>
      <c r="D1" s="36"/>
      <c r="E1" s="36"/>
      <c r="F1" s="36"/>
    </row>
    <row r="2" spans="3:6" ht="12.75" customHeight="1">
      <c r="C2" s="36" t="s">
        <v>138</v>
      </c>
      <c r="D2" s="36"/>
      <c r="E2" s="36"/>
      <c r="F2" s="36"/>
    </row>
    <row r="3" spans="3:6" ht="12.75" customHeight="1">
      <c r="C3" s="36" t="s">
        <v>319</v>
      </c>
      <c r="D3" s="36"/>
      <c r="E3" s="36"/>
      <c r="F3" s="36"/>
    </row>
    <row r="4" spans="1:6" ht="15" customHeight="1">
      <c r="A4" s="38" t="s">
        <v>276</v>
      </c>
      <c r="B4" s="38"/>
      <c r="C4" s="38"/>
      <c r="D4" s="38"/>
      <c r="E4" s="38"/>
      <c r="F4" s="38"/>
    </row>
    <row r="5" spans="1:6" ht="15.75" customHeight="1">
      <c r="A5" s="36" t="s">
        <v>277</v>
      </c>
      <c r="B5" s="36"/>
      <c r="C5" s="36"/>
      <c r="D5" s="36"/>
      <c r="E5" s="36"/>
      <c r="F5" s="36"/>
    </row>
    <row r="6" spans="3:6" ht="12.75" customHeight="1">
      <c r="C6" s="36"/>
      <c r="D6" s="36"/>
      <c r="E6" s="36"/>
      <c r="F6" s="36"/>
    </row>
    <row r="7" spans="3:5" ht="12.75" customHeight="1">
      <c r="C7" s="3"/>
      <c r="D7" s="3"/>
      <c r="E7" s="3"/>
    </row>
    <row r="8" spans="1:6" ht="18" customHeight="1">
      <c r="A8" s="37" t="s">
        <v>173</v>
      </c>
      <c r="B8" s="37"/>
      <c r="C8" s="37"/>
      <c r="D8" s="37"/>
      <c r="E8" s="37"/>
      <c r="F8" s="37"/>
    </row>
    <row r="9" spans="1:6" ht="18" customHeight="1">
      <c r="A9" s="37" t="s">
        <v>172</v>
      </c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175</v>
      </c>
    </row>
    <row r="12" spans="1:6" ht="31.5" customHeight="1">
      <c r="A12" s="4" t="s">
        <v>0</v>
      </c>
      <c r="B12" s="4" t="s">
        <v>179</v>
      </c>
      <c r="C12" s="4" t="s">
        <v>180</v>
      </c>
      <c r="D12" s="4" t="s">
        <v>176</v>
      </c>
      <c r="E12" s="4" t="s">
        <v>177</v>
      </c>
      <c r="F12" s="4" t="s">
        <v>178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189</v>
      </c>
      <c r="B14" s="5" t="s">
        <v>1</v>
      </c>
      <c r="C14" s="6" t="s">
        <v>2</v>
      </c>
      <c r="D14" s="7">
        <f>D15+D21+D27+D39+D47+D50+D56+D61+D65+D71</f>
        <v>78825.59999999999</v>
      </c>
      <c r="E14" s="7">
        <f>E15+E21+E27+E39+E47+E50+E56+E61+E65+E71</f>
        <v>77583.70000000001</v>
      </c>
      <c r="F14" s="7">
        <f>F15+F21+F27+F39+F47+F50+F56+F61+F65+F71</f>
        <v>80207.5</v>
      </c>
    </row>
    <row r="15" spans="1:6" ht="12" customHeight="1">
      <c r="A15" s="30" t="s">
        <v>186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187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188</v>
      </c>
      <c r="B17" s="8" t="s">
        <v>7</v>
      </c>
      <c r="C17" s="13" t="s">
        <v>87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190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191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192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193</v>
      </c>
      <c r="B21" s="5" t="s">
        <v>89</v>
      </c>
      <c r="C21" s="6" t="s">
        <v>88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194</v>
      </c>
      <c r="B22" s="5" t="s">
        <v>90</v>
      </c>
      <c r="C22" s="6" t="s">
        <v>91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195</v>
      </c>
      <c r="B23" s="8" t="s">
        <v>102</v>
      </c>
      <c r="C23" s="14" t="s">
        <v>110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196</v>
      </c>
      <c r="B24" s="8" t="s">
        <v>103</v>
      </c>
      <c r="C24" s="14" t="s">
        <v>111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197</v>
      </c>
      <c r="B25" s="8" t="s">
        <v>104</v>
      </c>
      <c r="C25" s="14" t="s">
        <v>112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198</v>
      </c>
      <c r="B26" s="8" t="s">
        <v>105</v>
      </c>
      <c r="C26" s="14" t="s">
        <v>113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199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200</v>
      </c>
      <c r="B28" s="5" t="s">
        <v>114</v>
      </c>
      <c r="C28" s="6" t="s">
        <v>115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201</v>
      </c>
      <c r="B29" s="8" t="s">
        <v>116</v>
      </c>
      <c r="C29" s="13" t="s">
        <v>118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202</v>
      </c>
      <c r="B30" s="10" t="s">
        <v>139</v>
      </c>
      <c r="C30" s="12" t="s">
        <v>141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203</v>
      </c>
      <c r="B31" s="8" t="s">
        <v>117</v>
      </c>
      <c r="C31" s="13" t="s">
        <v>161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204</v>
      </c>
      <c r="B32" s="10" t="s">
        <v>140</v>
      </c>
      <c r="C32" s="12" t="s">
        <v>160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205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206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207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208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209</v>
      </c>
      <c r="B37" s="5" t="s">
        <v>106</v>
      </c>
      <c r="C37" s="6" t="s">
        <v>108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210</v>
      </c>
      <c r="B38" s="8" t="s">
        <v>107</v>
      </c>
      <c r="C38" s="13" t="s">
        <v>109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211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212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213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214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215</v>
      </c>
      <c r="B43" s="8" t="s">
        <v>122</v>
      </c>
      <c r="C43" s="13" t="s">
        <v>121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216</v>
      </c>
      <c r="B44" s="12" t="s">
        <v>119</v>
      </c>
      <c r="C44" s="12" t="s">
        <v>120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217</v>
      </c>
      <c r="B45" s="8" t="s">
        <v>124</v>
      </c>
      <c r="C45" s="13" t="s">
        <v>123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218</v>
      </c>
      <c r="B46" s="10" t="s">
        <v>136</v>
      </c>
      <c r="C46" s="12" t="s">
        <v>125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219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220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221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222</v>
      </c>
      <c r="B50" s="5" t="s">
        <v>36</v>
      </c>
      <c r="C50" s="6" t="s">
        <v>137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223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224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225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226</v>
      </c>
      <c r="B54" s="8" t="s">
        <v>92</v>
      </c>
      <c r="C54" s="13" t="s">
        <v>93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227</v>
      </c>
      <c r="B55" s="10" t="s">
        <v>94</v>
      </c>
      <c r="C55" s="20" t="s">
        <v>95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228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229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230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231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232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233</v>
      </c>
      <c r="B61" s="5" t="s">
        <v>53</v>
      </c>
      <c r="C61" s="6" t="s">
        <v>54</v>
      </c>
      <c r="D61" s="7">
        <f>D62</f>
        <v>3721.8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234</v>
      </c>
      <c r="B62" s="5" t="s">
        <v>55</v>
      </c>
      <c r="C62" s="6" t="s">
        <v>56</v>
      </c>
      <c r="D62" s="7">
        <f aca="true" t="shared" si="0" ref="D62:F63">SUM(D63)</f>
        <v>3721.8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235</v>
      </c>
      <c r="B63" s="8" t="s">
        <v>57</v>
      </c>
      <c r="C63" s="13" t="s">
        <v>58</v>
      </c>
      <c r="D63" s="9">
        <f t="shared" si="0"/>
        <v>3721.8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236</v>
      </c>
      <c r="B64" s="10" t="s">
        <v>59</v>
      </c>
      <c r="C64" s="12" t="s">
        <v>60</v>
      </c>
      <c r="D64" s="11">
        <v>3721.8</v>
      </c>
      <c r="E64" s="11">
        <v>3721.8</v>
      </c>
      <c r="F64" s="17">
        <v>3721.8</v>
      </c>
    </row>
    <row r="65" spans="1:6" ht="26.25" customHeight="1">
      <c r="A65" s="30" t="s">
        <v>237</v>
      </c>
      <c r="B65" s="5" t="s">
        <v>61</v>
      </c>
      <c r="C65" s="6" t="s">
        <v>62</v>
      </c>
      <c r="D65" s="7">
        <f>D66</f>
        <v>4340.2</v>
      </c>
      <c r="E65" s="7">
        <f>E66</f>
        <v>424.3</v>
      </c>
      <c r="F65" s="7">
        <f>F66</f>
        <v>424.3</v>
      </c>
    </row>
    <row r="66" spans="1:6" ht="60.75" customHeight="1">
      <c r="A66" s="30" t="s">
        <v>238</v>
      </c>
      <c r="B66" s="5" t="s">
        <v>63</v>
      </c>
      <c r="C66" s="6" t="s">
        <v>64</v>
      </c>
      <c r="D66" s="7">
        <f>SUM(D69+D67)</f>
        <v>4340.2</v>
      </c>
      <c r="E66" s="7">
        <f>SUM(E69+E67)</f>
        <v>424.3</v>
      </c>
      <c r="F66" s="7">
        <f>SUM(F69+F67)</f>
        <v>424.3</v>
      </c>
    </row>
    <row r="67" spans="1:6" ht="111" customHeight="1">
      <c r="A67" s="30" t="s">
        <v>239</v>
      </c>
      <c r="B67" s="5" t="s">
        <v>182</v>
      </c>
      <c r="C67" s="13" t="s">
        <v>185</v>
      </c>
      <c r="D67" s="7">
        <f>SUM(D68)</f>
        <v>3915.9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240</v>
      </c>
      <c r="B68" s="10" t="s">
        <v>183</v>
      </c>
      <c r="C68" s="12" t="s">
        <v>184</v>
      </c>
      <c r="D68" s="11">
        <v>3915.9</v>
      </c>
      <c r="E68" s="11">
        <v>0</v>
      </c>
      <c r="F68" s="11">
        <v>0</v>
      </c>
    </row>
    <row r="69" spans="1:6" ht="37.5" customHeight="1">
      <c r="A69" s="30" t="s">
        <v>241</v>
      </c>
      <c r="B69" s="8" t="s">
        <v>65</v>
      </c>
      <c r="C69" s="13" t="s">
        <v>66</v>
      </c>
      <c r="D69" s="9">
        <f>SUM(D70)</f>
        <v>424.3</v>
      </c>
      <c r="E69" s="9">
        <f>SUM(E70)</f>
        <v>424.3</v>
      </c>
      <c r="F69" s="9">
        <f>SUM(F70)</f>
        <v>424.3</v>
      </c>
    </row>
    <row r="70" spans="1:6" ht="62.25" customHeight="1">
      <c r="A70" s="30" t="s">
        <v>242</v>
      </c>
      <c r="B70" s="10" t="s">
        <v>67</v>
      </c>
      <c r="C70" s="20" t="s">
        <v>68</v>
      </c>
      <c r="D70" s="21">
        <v>424.3</v>
      </c>
      <c r="E70" s="21">
        <v>424.3</v>
      </c>
      <c r="F70" s="22">
        <v>424.3</v>
      </c>
    </row>
    <row r="71" spans="1:6" ht="28.5" customHeight="1">
      <c r="A71" s="30" t="s">
        <v>243</v>
      </c>
      <c r="B71" s="5" t="s">
        <v>69</v>
      </c>
      <c r="C71" s="23" t="s">
        <v>70</v>
      </c>
      <c r="D71" s="24">
        <f>D72+D74+D75+D79+D77</f>
        <v>2175</v>
      </c>
      <c r="E71" s="24">
        <f>E72+E74+E75+E79+E77</f>
        <v>2217.3</v>
      </c>
      <c r="F71" s="24">
        <f>F72+F74+F75+F79+F77</f>
        <v>2272.5</v>
      </c>
    </row>
    <row r="72" spans="1:6" ht="148.5" customHeight="1">
      <c r="A72" s="30" t="s">
        <v>244</v>
      </c>
      <c r="B72" s="5" t="s">
        <v>71</v>
      </c>
      <c r="C72" s="6" t="s">
        <v>96</v>
      </c>
      <c r="D72" s="24">
        <f>SUM(D73:D73)</f>
        <v>90.5</v>
      </c>
      <c r="E72" s="7">
        <f>SUM(E73:E73)</f>
        <v>92.2</v>
      </c>
      <c r="F72" s="7">
        <f>SUM(F73:F73)</f>
        <v>94.5</v>
      </c>
    </row>
    <row r="73" spans="1:6" ht="39" customHeight="1">
      <c r="A73" s="30" t="s">
        <v>245</v>
      </c>
      <c r="B73" s="8" t="s">
        <v>170</v>
      </c>
      <c r="C73" s="14" t="s">
        <v>171</v>
      </c>
      <c r="D73" s="25">
        <v>90.5</v>
      </c>
      <c r="E73" s="25">
        <v>92.2</v>
      </c>
      <c r="F73" s="26">
        <v>94.5</v>
      </c>
    </row>
    <row r="74" spans="1:6" ht="75" customHeight="1">
      <c r="A74" s="30" t="s">
        <v>246</v>
      </c>
      <c r="B74" s="5" t="s">
        <v>72</v>
      </c>
      <c r="C74" s="6" t="s">
        <v>73</v>
      </c>
      <c r="D74" s="24">
        <v>476.1</v>
      </c>
      <c r="E74" s="24">
        <v>485.1</v>
      </c>
      <c r="F74" s="24">
        <v>497.2</v>
      </c>
    </row>
    <row r="75" spans="1:6" ht="51" customHeight="1">
      <c r="A75" s="30" t="s">
        <v>247</v>
      </c>
      <c r="B75" s="5" t="s">
        <v>97</v>
      </c>
      <c r="C75" s="6" t="s">
        <v>98</v>
      </c>
      <c r="D75" s="24">
        <f>SUM(D76)</f>
        <v>17.4</v>
      </c>
      <c r="E75" s="7">
        <f>SUM(E76)</f>
        <v>17.8</v>
      </c>
      <c r="F75" s="24">
        <f>SUM(F76)</f>
        <v>18.2</v>
      </c>
    </row>
    <row r="76" spans="1:6" ht="63" customHeight="1">
      <c r="A76" s="30" t="s">
        <v>248</v>
      </c>
      <c r="B76" s="8" t="s">
        <v>99</v>
      </c>
      <c r="C76" s="13" t="s">
        <v>100</v>
      </c>
      <c r="D76" s="25">
        <v>17.4</v>
      </c>
      <c r="E76" s="25">
        <v>17.8</v>
      </c>
      <c r="F76" s="26">
        <v>18.2</v>
      </c>
    </row>
    <row r="77" spans="1:6" ht="85.5" customHeight="1">
      <c r="A77" s="30" t="s">
        <v>249</v>
      </c>
      <c r="B77" s="5" t="s">
        <v>128</v>
      </c>
      <c r="C77" s="6" t="s">
        <v>129</v>
      </c>
      <c r="D77" s="24">
        <f>SUM(D78)</f>
        <v>390</v>
      </c>
      <c r="E77" s="24">
        <f>SUM(E78)</f>
        <v>397.4</v>
      </c>
      <c r="F77" s="24">
        <f>SUM(F78)</f>
        <v>407.3</v>
      </c>
    </row>
    <row r="78" spans="1:6" ht="86.25" customHeight="1">
      <c r="A78" s="30" t="s">
        <v>250</v>
      </c>
      <c r="B78" s="8" t="s">
        <v>127</v>
      </c>
      <c r="C78" s="13" t="s">
        <v>126</v>
      </c>
      <c r="D78" s="25">
        <v>390</v>
      </c>
      <c r="E78" s="25">
        <v>397.4</v>
      </c>
      <c r="F78" s="26">
        <v>407.3</v>
      </c>
    </row>
    <row r="79" spans="1:6" ht="39" customHeight="1">
      <c r="A79" s="30" t="s">
        <v>251</v>
      </c>
      <c r="B79" s="5" t="s">
        <v>74</v>
      </c>
      <c r="C79" s="6" t="s">
        <v>75</v>
      </c>
      <c r="D79" s="24">
        <f>SUM(D80)</f>
        <v>1201</v>
      </c>
      <c r="E79" s="7">
        <f>SUM(E80)</f>
        <v>1224.8</v>
      </c>
      <c r="F79" s="24">
        <f>SUM(F80)</f>
        <v>1255.3</v>
      </c>
    </row>
    <row r="80" spans="1:6" ht="51" customHeight="1">
      <c r="A80" s="30" t="s">
        <v>252</v>
      </c>
      <c r="B80" s="8" t="s">
        <v>76</v>
      </c>
      <c r="C80" s="13" t="s">
        <v>77</v>
      </c>
      <c r="D80" s="25">
        <v>1201</v>
      </c>
      <c r="E80" s="25">
        <v>1224.8</v>
      </c>
      <c r="F80" s="26">
        <v>1255.3</v>
      </c>
    </row>
    <row r="81" spans="1:6" ht="14.25" customHeight="1">
      <c r="A81" s="30" t="s">
        <v>253</v>
      </c>
      <c r="B81" s="5" t="s">
        <v>78</v>
      </c>
      <c r="C81" s="6" t="s">
        <v>79</v>
      </c>
      <c r="D81" s="7">
        <f>D82+D113</f>
        <v>579104.2999999999</v>
      </c>
      <c r="E81" s="7">
        <f>E82+E113</f>
        <v>467952.5</v>
      </c>
      <c r="F81" s="7">
        <f>F82+F113</f>
        <v>470031.4</v>
      </c>
    </row>
    <row r="82" spans="1:6" ht="39.75" customHeight="1">
      <c r="A82" s="30" t="s">
        <v>254</v>
      </c>
      <c r="B82" s="5" t="s">
        <v>80</v>
      </c>
      <c r="C82" s="6" t="s">
        <v>81</v>
      </c>
      <c r="D82" s="7">
        <f>D83+D86+D95+D110</f>
        <v>579014.2999999999</v>
      </c>
      <c r="E82" s="7">
        <f>E83+E86+E95+E110</f>
        <v>467952.5</v>
      </c>
      <c r="F82" s="7">
        <f>F83+F86+F95+F110</f>
        <v>470031.4</v>
      </c>
    </row>
    <row r="83" spans="1:6" ht="28.5" customHeight="1">
      <c r="A83" s="30" t="s">
        <v>255</v>
      </c>
      <c r="B83" s="5" t="s">
        <v>143</v>
      </c>
      <c r="C83" s="6" t="s">
        <v>142</v>
      </c>
      <c r="D83" s="7">
        <f>D84</f>
        <v>111284</v>
      </c>
      <c r="E83" s="7">
        <f>E84</f>
        <v>117055</v>
      </c>
      <c r="F83" s="7">
        <f>F84</f>
        <v>121546</v>
      </c>
    </row>
    <row r="84" spans="1:6" ht="24.75" customHeight="1">
      <c r="A84" s="30" t="s">
        <v>256</v>
      </c>
      <c r="B84" s="8" t="s">
        <v>144</v>
      </c>
      <c r="C84" s="13" t="s">
        <v>130</v>
      </c>
      <c r="D84" s="9">
        <f>SUM(D85)</f>
        <v>111284</v>
      </c>
      <c r="E84" s="9">
        <f>SUM(E85)</f>
        <v>117055</v>
      </c>
      <c r="F84" s="9">
        <f>SUM(F85)</f>
        <v>121546</v>
      </c>
    </row>
    <row r="85" spans="1:6" ht="40.5" customHeight="1">
      <c r="A85" s="30" t="s">
        <v>257</v>
      </c>
      <c r="B85" s="10" t="s">
        <v>145</v>
      </c>
      <c r="C85" s="12" t="s">
        <v>82</v>
      </c>
      <c r="D85" s="11">
        <v>111284</v>
      </c>
      <c r="E85" s="11">
        <v>117055</v>
      </c>
      <c r="F85" s="17">
        <v>121546</v>
      </c>
    </row>
    <row r="86" spans="1:6" ht="39.75" customHeight="1">
      <c r="A86" s="30" t="s">
        <v>258</v>
      </c>
      <c r="B86" s="5" t="s">
        <v>146</v>
      </c>
      <c r="C86" s="6" t="s">
        <v>101</v>
      </c>
      <c r="D86" s="7">
        <f>D87+D93+D91+D89</f>
        <v>218184.5</v>
      </c>
      <c r="E86" s="7">
        <f>E87+E93+E91</f>
        <v>151142.2</v>
      </c>
      <c r="F86" s="7">
        <f>F87+F93+F91</f>
        <v>143585.3</v>
      </c>
    </row>
    <row r="87" spans="1:6" ht="48.75" customHeight="1">
      <c r="A87" s="30" t="s">
        <v>259</v>
      </c>
      <c r="B87" s="8" t="s">
        <v>287</v>
      </c>
      <c r="C87" s="13" t="s">
        <v>288</v>
      </c>
      <c r="D87" s="9">
        <f>SUM(D88)</f>
        <v>15394.7</v>
      </c>
      <c r="E87" s="9">
        <f>SUM(E88)</f>
        <v>0</v>
      </c>
      <c r="F87" s="9">
        <f>SUM(F88)</f>
        <v>0</v>
      </c>
    </row>
    <row r="88" spans="1:6" ht="50.25" customHeight="1">
      <c r="A88" s="30" t="s">
        <v>260</v>
      </c>
      <c r="B88" s="10" t="s">
        <v>289</v>
      </c>
      <c r="C88" s="12" t="s">
        <v>290</v>
      </c>
      <c r="D88" s="11">
        <v>15394.7</v>
      </c>
      <c r="E88" s="11">
        <v>0</v>
      </c>
      <c r="F88" s="11">
        <v>0</v>
      </c>
    </row>
    <row r="89" spans="1:6" ht="87" customHeight="1">
      <c r="A89" s="30" t="s">
        <v>261</v>
      </c>
      <c r="B89" s="34" t="s">
        <v>309</v>
      </c>
      <c r="C89" s="35" t="s">
        <v>314</v>
      </c>
      <c r="D89" s="9">
        <f>SUM(D90)</f>
        <v>315</v>
      </c>
      <c r="E89" s="9">
        <f>SUM(E90)</f>
        <v>0</v>
      </c>
      <c r="F89" s="9">
        <f>SUM(F90)</f>
        <v>0</v>
      </c>
    </row>
    <row r="90" spans="1:6" ht="84" customHeight="1">
      <c r="A90" s="30" t="s">
        <v>262</v>
      </c>
      <c r="B90" s="32" t="s">
        <v>307</v>
      </c>
      <c r="C90" s="33" t="s">
        <v>308</v>
      </c>
      <c r="D90" s="11">
        <v>315</v>
      </c>
      <c r="E90" s="11">
        <v>0</v>
      </c>
      <c r="F90" s="11">
        <v>0</v>
      </c>
    </row>
    <row r="91" spans="1:6" ht="61.5" customHeight="1">
      <c r="A91" s="30" t="s">
        <v>263</v>
      </c>
      <c r="B91" s="8" t="s">
        <v>296</v>
      </c>
      <c r="C91" s="13" t="s">
        <v>295</v>
      </c>
      <c r="D91" s="9">
        <f>SUM(D92)</f>
        <v>9299</v>
      </c>
      <c r="E91" s="9">
        <f>SUM(E92)</f>
        <v>0</v>
      </c>
      <c r="F91" s="9">
        <f>SUM(F92)</f>
        <v>0</v>
      </c>
    </row>
    <row r="92" spans="1:6" ht="72" customHeight="1">
      <c r="A92" s="30" t="s">
        <v>264</v>
      </c>
      <c r="B92" s="10" t="s">
        <v>293</v>
      </c>
      <c r="C92" s="12" t="s">
        <v>294</v>
      </c>
      <c r="D92" s="11">
        <v>9299</v>
      </c>
      <c r="E92" s="11">
        <v>0</v>
      </c>
      <c r="F92" s="11">
        <v>0</v>
      </c>
    </row>
    <row r="93" spans="1:6" ht="15.75" customHeight="1">
      <c r="A93" s="30" t="s">
        <v>265</v>
      </c>
      <c r="B93" s="8" t="s">
        <v>147</v>
      </c>
      <c r="C93" s="13" t="s">
        <v>83</v>
      </c>
      <c r="D93" s="9">
        <f>SUM(D94)</f>
        <v>193175.8</v>
      </c>
      <c r="E93" s="9">
        <f>SUM(E94)</f>
        <v>151142.2</v>
      </c>
      <c r="F93" s="9">
        <f>SUM(F94)</f>
        <v>143585.3</v>
      </c>
    </row>
    <row r="94" spans="1:6" ht="30" customHeight="1">
      <c r="A94" s="30" t="s">
        <v>266</v>
      </c>
      <c r="B94" s="10" t="s">
        <v>148</v>
      </c>
      <c r="C94" s="12" t="s">
        <v>131</v>
      </c>
      <c r="D94" s="11">
        <v>193175.8</v>
      </c>
      <c r="E94" s="11">
        <v>151142.2</v>
      </c>
      <c r="F94" s="17">
        <v>143585.3</v>
      </c>
    </row>
    <row r="95" spans="1:6" ht="25.5" customHeight="1">
      <c r="A95" s="30" t="s">
        <v>267</v>
      </c>
      <c r="B95" s="5" t="s">
        <v>149</v>
      </c>
      <c r="C95" s="6" t="s">
        <v>150</v>
      </c>
      <c r="D95" s="7">
        <f>SUM(D96+D98+D100+D102+D104+D108+D106)</f>
        <v>198172.7</v>
      </c>
      <c r="E95" s="7">
        <f>E96+E98+E100+E102+E104+E108</f>
        <v>199755.3</v>
      </c>
      <c r="F95" s="7">
        <f>F96+F98+F100+F102+F104+F108</f>
        <v>204900.1</v>
      </c>
    </row>
    <row r="96" spans="1:6" ht="51" customHeight="1">
      <c r="A96" s="30" t="s">
        <v>268</v>
      </c>
      <c r="B96" s="8" t="s">
        <v>162</v>
      </c>
      <c r="C96" s="13" t="s">
        <v>163</v>
      </c>
      <c r="D96" s="9">
        <f>SUM(D97)</f>
        <v>2568</v>
      </c>
      <c r="E96" s="9">
        <f>SUM(E97)</f>
        <v>2568</v>
      </c>
      <c r="F96" s="9">
        <f>SUM(F97)</f>
        <v>2568</v>
      </c>
    </row>
    <row r="97" spans="1:6" ht="51" customHeight="1">
      <c r="A97" s="30" t="s">
        <v>269</v>
      </c>
      <c r="B97" s="10" t="s">
        <v>164</v>
      </c>
      <c r="C97" s="12" t="s">
        <v>165</v>
      </c>
      <c r="D97" s="11">
        <v>2568</v>
      </c>
      <c r="E97" s="11">
        <v>2568</v>
      </c>
      <c r="F97" s="11">
        <v>2568</v>
      </c>
    </row>
    <row r="98" spans="1:6" ht="39.75" customHeight="1">
      <c r="A98" s="30" t="s">
        <v>270</v>
      </c>
      <c r="B98" s="15" t="s">
        <v>155</v>
      </c>
      <c r="C98" s="13" t="s">
        <v>135</v>
      </c>
      <c r="D98" s="9">
        <f>SUM(D99)</f>
        <v>24379.6</v>
      </c>
      <c r="E98" s="9">
        <f>SUM(E99)</f>
        <v>24385.9</v>
      </c>
      <c r="F98" s="9">
        <f>SUM(F99)</f>
        <v>24396.9</v>
      </c>
    </row>
    <row r="99" spans="1:6" ht="49.5" customHeight="1">
      <c r="A99" s="30" t="s">
        <v>271</v>
      </c>
      <c r="B99" s="16" t="s">
        <v>156</v>
      </c>
      <c r="C99" s="12" t="s">
        <v>157</v>
      </c>
      <c r="D99" s="11">
        <v>24379.6</v>
      </c>
      <c r="E99" s="11">
        <v>24385.9</v>
      </c>
      <c r="F99" s="11">
        <v>24396.9</v>
      </c>
    </row>
    <row r="100" spans="1:6" ht="48.75" customHeight="1">
      <c r="A100" s="30" t="s">
        <v>272</v>
      </c>
      <c r="B100" s="15" t="s">
        <v>153</v>
      </c>
      <c r="C100" s="13" t="s">
        <v>133</v>
      </c>
      <c r="D100" s="9">
        <f>SUM(D101)</f>
        <v>673</v>
      </c>
      <c r="E100" s="9">
        <f>SUM(E101)</f>
        <v>680.4</v>
      </c>
      <c r="F100" s="9">
        <f>SUM(F101)</f>
        <v>705.5</v>
      </c>
    </row>
    <row r="101" spans="1:6" ht="50.25" customHeight="1">
      <c r="A101" s="30" t="s">
        <v>273</v>
      </c>
      <c r="B101" s="16" t="s">
        <v>154</v>
      </c>
      <c r="C101" s="12" t="s">
        <v>134</v>
      </c>
      <c r="D101" s="11">
        <v>673</v>
      </c>
      <c r="E101" s="11">
        <v>680.4</v>
      </c>
      <c r="F101" s="11">
        <v>705.5</v>
      </c>
    </row>
    <row r="102" spans="1:6" ht="61.5" customHeight="1">
      <c r="A102" s="30" t="s">
        <v>274</v>
      </c>
      <c r="B102" s="15" t="s">
        <v>166</v>
      </c>
      <c r="C102" s="13" t="s">
        <v>167</v>
      </c>
      <c r="D102" s="9">
        <f>SUM(D103)</f>
        <v>89.6</v>
      </c>
      <c r="E102" s="9">
        <f>SUM(E103)</f>
        <v>6</v>
      </c>
      <c r="F102" s="9">
        <f>SUM(F103)</f>
        <v>9.7</v>
      </c>
    </row>
    <row r="103" spans="1:6" ht="74.25" customHeight="1">
      <c r="A103" s="30" t="s">
        <v>275</v>
      </c>
      <c r="B103" s="16" t="s">
        <v>168</v>
      </c>
      <c r="C103" s="12" t="s">
        <v>181</v>
      </c>
      <c r="D103" s="11">
        <v>89.6</v>
      </c>
      <c r="E103" s="11">
        <v>6</v>
      </c>
      <c r="F103" s="11">
        <v>9.7</v>
      </c>
    </row>
    <row r="104" spans="1:6" ht="38.25" customHeight="1">
      <c r="A104" s="30" t="s">
        <v>284</v>
      </c>
      <c r="B104" s="15" t="s">
        <v>151</v>
      </c>
      <c r="C104" s="13" t="s">
        <v>169</v>
      </c>
      <c r="D104" s="9">
        <f>SUM(D105)</f>
        <v>7029</v>
      </c>
      <c r="E104" s="9">
        <f>SUM(E105)</f>
        <v>7171</v>
      </c>
      <c r="F104" s="9">
        <f>SUM(F105)</f>
        <v>7171</v>
      </c>
    </row>
    <row r="105" spans="1:6" ht="38.25" customHeight="1">
      <c r="A105" s="30" t="s">
        <v>285</v>
      </c>
      <c r="B105" s="16" t="s">
        <v>152</v>
      </c>
      <c r="C105" s="12" t="s">
        <v>132</v>
      </c>
      <c r="D105" s="11">
        <v>7029</v>
      </c>
      <c r="E105" s="11">
        <v>7171</v>
      </c>
      <c r="F105" s="11">
        <v>7171</v>
      </c>
    </row>
    <row r="106" spans="1:6" ht="61.5" customHeight="1">
      <c r="A106" s="30" t="s">
        <v>286</v>
      </c>
      <c r="B106" s="15" t="s">
        <v>311</v>
      </c>
      <c r="C106" s="13" t="s">
        <v>313</v>
      </c>
      <c r="D106" s="9">
        <f>SUM(D107)</f>
        <v>12.5</v>
      </c>
      <c r="E106" s="9">
        <f>SUM(E107)</f>
        <v>0</v>
      </c>
      <c r="F106" s="9">
        <f>SUM(F107)</f>
        <v>0</v>
      </c>
    </row>
    <row r="107" spans="1:6" ht="61.5" customHeight="1">
      <c r="A107" s="30" t="s">
        <v>291</v>
      </c>
      <c r="B107" s="16" t="s">
        <v>310</v>
      </c>
      <c r="C107" s="12" t="s">
        <v>312</v>
      </c>
      <c r="D107" s="11">
        <v>12.5</v>
      </c>
      <c r="E107" s="11">
        <v>0</v>
      </c>
      <c r="F107" s="11">
        <v>0</v>
      </c>
    </row>
    <row r="108" spans="1:6" ht="15.75" customHeight="1">
      <c r="A108" s="30" t="s">
        <v>292</v>
      </c>
      <c r="B108" s="15" t="s">
        <v>159</v>
      </c>
      <c r="C108" s="13" t="s">
        <v>84</v>
      </c>
      <c r="D108" s="9">
        <f>SUM(D109)</f>
        <v>163421</v>
      </c>
      <c r="E108" s="9">
        <f>SUM(E109)</f>
        <v>164944</v>
      </c>
      <c r="F108" s="9">
        <f>SUM(F109)</f>
        <v>170049</v>
      </c>
    </row>
    <row r="109" spans="1:6" ht="24" customHeight="1">
      <c r="A109" s="30" t="s">
        <v>302</v>
      </c>
      <c r="B109" s="16" t="s">
        <v>158</v>
      </c>
      <c r="C109" s="12" t="s">
        <v>85</v>
      </c>
      <c r="D109" s="11">
        <v>163421</v>
      </c>
      <c r="E109" s="11">
        <v>164944</v>
      </c>
      <c r="F109" s="11">
        <v>170049</v>
      </c>
    </row>
    <row r="110" spans="1:6" ht="12.75" customHeight="1">
      <c r="A110" s="30" t="s">
        <v>303</v>
      </c>
      <c r="B110" s="5" t="s">
        <v>279</v>
      </c>
      <c r="C110" s="6" t="s">
        <v>278</v>
      </c>
      <c r="D110" s="7">
        <f aca="true" t="shared" si="1" ref="D110:F111">SUM(D111)</f>
        <v>51373.1</v>
      </c>
      <c r="E110" s="7">
        <f t="shared" si="1"/>
        <v>0</v>
      </c>
      <c r="F110" s="7">
        <f t="shared" si="1"/>
        <v>0</v>
      </c>
    </row>
    <row r="111" spans="1:6" ht="24" customHeight="1">
      <c r="A111" s="30" t="s">
        <v>304</v>
      </c>
      <c r="B111" s="15" t="s">
        <v>280</v>
      </c>
      <c r="C111" s="13" t="s">
        <v>283</v>
      </c>
      <c r="D111" s="9">
        <f t="shared" si="1"/>
        <v>51373.1</v>
      </c>
      <c r="E111" s="9">
        <f t="shared" si="1"/>
        <v>0</v>
      </c>
      <c r="F111" s="9">
        <f t="shared" si="1"/>
        <v>0</v>
      </c>
    </row>
    <row r="112" spans="1:6" ht="24" customHeight="1">
      <c r="A112" s="30" t="s">
        <v>305</v>
      </c>
      <c r="B112" s="16" t="s">
        <v>281</v>
      </c>
      <c r="C112" s="12" t="s">
        <v>282</v>
      </c>
      <c r="D112" s="11">
        <v>51373.1</v>
      </c>
      <c r="E112" s="11">
        <v>0</v>
      </c>
      <c r="F112" s="11">
        <v>0</v>
      </c>
    </row>
    <row r="113" spans="1:6" ht="24" customHeight="1">
      <c r="A113" s="30" t="s">
        <v>306</v>
      </c>
      <c r="B113" s="31" t="s">
        <v>299</v>
      </c>
      <c r="C113" s="6" t="s">
        <v>297</v>
      </c>
      <c r="D113" s="7">
        <f aca="true" t="shared" si="2" ref="D113:F114">SUM(D114)</f>
        <v>90</v>
      </c>
      <c r="E113" s="7">
        <f t="shared" si="2"/>
        <v>0</v>
      </c>
      <c r="F113" s="7">
        <f t="shared" si="2"/>
        <v>0</v>
      </c>
    </row>
    <row r="114" spans="1:6" ht="24" customHeight="1">
      <c r="A114" s="30" t="s">
        <v>315</v>
      </c>
      <c r="B114" s="15" t="s">
        <v>300</v>
      </c>
      <c r="C114" s="13" t="s">
        <v>298</v>
      </c>
      <c r="D114" s="9">
        <f t="shared" si="2"/>
        <v>90</v>
      </c>
      <c r="E114" s="9">
        <f t="shared" si="2"/>
        <v>0</v>
      </c>
      <c r="F114" s="9">
        <f t="shared" si="2"/>
        <v>0</v>
      </c>
    </row>
    <row r="115" spans="1:6" ht="24" customHeight="1">
      <c r="A115" s="30" t="s">
        <v>316</v>
      </c>
      <c r="B115" s="16" t="s">
        <v>301</v>
      </c>
      <c r="C115" s="12" t="s">
        <v>298</v>
      </c>
      <c r="D115" s="11">
        <v>90</v>
      </c>
      <c r="E115" s="11">
        <v>0</v>
      </c>
      <c r="F115" s="11">
        <v>0</v>
      </c>
    </row>
    <row r="116" spans="1:6" ht="12.75">
      <c r="A116" s="30" t="s">
        <v>317</v>
      </c>
      <c r="B116" s="8"/>
      <c r="C116" s="13"/>
      <c r="D116" s="9"/>
      <c r="E116" s="9"/>
      <c r="F116" s="9"/>
    </row>
    <row r="117" spans="1:6" ht="12.75">
      <c r="A117" s="30" t="s">
        <v>318</v>
      </c>
      <c r="B117" s="8"/>
      <c r="C117" s="6" t="s">
        <v>86</v>
      </c>
      <c r="D117" s="7">
        <f>D14+D81</f>
        <v>657929.8999999999</v>
      </c>
      <c r="E117" s="7">
        <f>E14+E81</f>
        <v>545536.2</v>
      </c>
      <c r="F117" s="7">
        <f>F14+F81</f>
        <v>550238.9</v>
      </c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2018-03-21T11:52:33Z</cp:lastPrinted>
  <dcterms:created xsi:type="dcterms:W3CDTF">2012-10-29T09:17:54Z</dcterms:created>
  <dcterms:modified xsi:type="dcterms:W3CDTF">2018-04-28T06:58:47Z</dcterms:modified>
  <cp:category/>
  <cp:version/>
  <cp:contentType/>
  <cp:contentStatus/>
</cp:coreProperties>
</file>