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885" windowWidth="15135" windowHeight="72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M12" i="1" l="1"/>
  <c r="N12" i="1" s="1"/>
  <c r="G13" i="1"/>
  <c r="H13" i="1"/>
  <c r="F13" i="1"/>
  <c r="K13" i="1"/>
  <c r="K7" i="1" l="1"/>
  <c r="H7" i="1"/>
  <c r="G7" i="1"/>
  <c r="F7" i="1"/>
  <c r="M10" i="1" l="1"/>
  <c r="M11" i="1"/>
  <c r="M6" i="1" l="1"/>
  <c r="N6" i="1" s="1"/>
  <c r="M7" i="1" l="1"/>
  <c r="N11" i="1"/>
  <c r="M9" i="1" l="1"/>
  <c r="M13" i="1" s="1"/>
  <c r="N10" i="1" l="1"/>
  <c r="N9" i="1"/>
  <c r="N13" i="1" l="1"/>
  <c r="N7" i="1"/>
</calcChain>
</file>

<file path=xl/sharedStrings.xml><?xml version="1.0" encoding="utf-8"?>
<sst xmlns="http://schemas.openxmlformats.org/spreadsheetml/2006/main" count="36" uniqueCount="31">
  <si>
    <t>Перечень   мест общего пользования имущества собственников помещений в многоквартирных домах</t>
  </si>
  <si>
    <t xml:space="preserve">№
п/п
</t>
  </si>
  <si>
    <t>адрес</t>
  </si>
  <si>
    <t xml:space="preserve">Год
постройки
</t>
  </si>
  <si>
    <t xml:space="preserve">Кол-во
этажей
</t>
  </si>
  <si>
    <t xml:space="preserve">Кол-во
квартир
</t>
  </si>
  <si>
    <t xml:space="preserve">Общ. Площадь
жилых и 
нежилых помещений
</t>
  </si>
  <si>
    <t xml:space="preserve">Площадь 
нежилых
помещений
</t>
  </si>
  <si>
    <t xml:space="preserve">Площадь
Помещений общего
пользования
</t>
  </si>
  <si>
    <t xml:space="preserve">Виды
благоустройств
</t>
  </si>
  <si>
    <t xml:space="preserve">материал
стен,
кровля
</t>
  </si>
  <si>
    <t>Площадь
земельного
участка
(застр</t>
  </si>
  <si>
    <t>Лот № 1</t>
  </si>
  <si>
    <t>итого</t>
  </si>
  <si>
    <t>Лот № 2</t>
  </si>
  <si>
    <t>Стоимость на 1 м.кв. общ. площади, руб. в месяц (НДС не предусмотрен)</t>
  </si>
  <si>
    <t>Приложение № 1</t>
  </si>
  <si>
    <t>к конкурсной документации открытого конкурса по отбору управляющей организации для управления многоквартирным домом</t>
  </si>
  <si>
    <t>кирпич, шифер</t>
  </si>
  <si>
    <t xml:space="preserve">среднемесячная плата </t>
  </si>
  <si>
    <t xml:space="preserve">годовая плата </t>
  </si>
  <si>
    <t xml:space="preserve">г. Верхотурье, ул. Мелиораторов, д. 37
</t>
  </si>
  <si>
    <t xml:space="preserve">Центральное отопление,
холодное водоснабжение, выгреб
</t>
  </si>
  <si>
    <t>Верхотурский р-н, п. Привокзальный, ул. Мира, д. 2б</t>
  </si>
  <si>
    <t xml:space="preserve">Верхотурский р-н, п. Привокзальный, ул. Садовая, д. 8
</t>
  </si>
  <si>
    <t>Верхотурский р-н, п. Привокзальный, ул. Садовая, д. 11</t>
  </si>
  <si>
    <t xml:space="preserve">Центральное отопление,
холодная вода, канализация
</t>
  </si>
  <si>
    <t xml:space="preserve">Панель шифер             </t>
  </si>
  <si>
    <t>Кирпич
шифер</t>
  </si>
  <si>
    <t>Верхотурский р-н, п. Привокзальный, ул. Комсомольская, д. 9</t>
  </si>
  <si>
    <t>панель, шифер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</si>
</sst>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" xfId="0" applyFont="1" applyBorder="1"/>
    <xf numFmtId="2" fontId="4" fillId="0" borderId="1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1" xfId="0" applyFont="1" applyBorder="1"/>
    <xf numFmtId="0" fontId="0" fillId="0" borderId="1" xfId="0" applyBorder="1"/>
    <xf numFmtId="0" fontId="6" fillId="0" borderId="1" xfId="0" applyFont="1" applyBorder="1"/>
    <xf numFmtId="2" fontId="6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1" fillId="0" borderId="6" xfId="0" applyFont="1" applyBorder="1" applyAlignment="1"/>
    <xf numFmtId="0" fontId="4" fillId="0" borderId="7" xfId="0" applyFont="1" applyBorder="1" applyAlignment="1">
      <alignment vertical="top" wrapText="1"/>
    </xf>
    <xf numFmtId="2" fontId="4" fillId="0" borderId="3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  <xf numFmtId="0" fontId="1" fillId="0" borderId="6" xfId="0" applyFont="1" applyBorder="1" applyAlignment="1"/>
    <xf numFmtId="0" fontId="4" fillId="0" borderId="5" xfId="0" applyFont="1" applyBorder="1" applyAlignment="1"/>
    <xf numFmtId="0" fontId="7" fillId="0" borderId="2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G4" zoomScale="77" zoomScaleNormal="77" workbookViewId="0">
      <selection activeCell="S9" sqref="S9"/>
    </sheetView>
  </sheetViews>
  <sheetFormatPr defaultRowHeight="15" x14ac:dyDescent="0.25"/>
  <cols>
    <col min="1" max="1" width="5" customWidth="1"/>
    <col min="2" max="2" width="34.85546875" customWidth="1"/>
    <col min="4" max="4" width="4.7109375" customWidth="1"/>
    <col min="5" max="5" width="5" customWidth="1"/>
    <col min="6" max="6" width="7.5703125" customWidth="1"/>
    <col min="7" max="7" width="7.28515625" customWidth="1"/>
    <col min="8" max="8" width="8.42578125" customWidth="1"/>
    <col min="9" max="9" width="23.85546875" customWidth="1"/>
    <col min="10" max="10" width="16" customWidth="1"/>
    <col min="11" max="11" width="9.140625" customWidth="1"/>
    <col min="12" max="12" width="11" customWidth="1"/>
    <col min="13" max="13" width="11.5703125" customWidth="1"/>
    <col min="14" max="14" width="12.28515625" customWidth="1"/>
  </cols>
  <sheetData>
    <row r="1" spans="1:14" ht="23.25" customHeight="1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28" t="s">
        <v>16</v>
      </c>
      <c r="M1" s="28"/>
    </row>
    <row r="2" spans="1:14" ht="4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29" t="s">
        <v>17</v>
      </c>
      <c r="K2" s="29"/>
      <c r="L2" s="29"/>
      <c r="M2" s="29"/>
    </row>
    <row r="3" spans="1:14" ht="24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4" ht="136.5" customHeight="1" x14ac:dyDescent="0.25">
      <c r="A4" s="2" t="s">
        <v>1</v>
      </c>
      <c r="B4" s="7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5" t="s">
        <v>15</v>
      </c>
      <c r="M4" s="5" t="s">
        <v>19</v>
      </c>
      <c r="N4" s="5" t="s">
        <v>20</v>
      </c>
    </row>
    <row r="5" spans="1:14" ht="15.75" x14ac:dyDescent="0.25">
      <c r="A5" s="30" t="s">
        <v>12</v>
      </c>
      <c r="B5" s="31"/>
      <c r="C5" s="1"/>
      <c r="D5" s="1"/>
      <c r="E5" s="1"/>
      <c r="F5" s="1"/>
      <c r="G5" s="1"/>
      <c r="H5" s="1"/>
      <c r="I5" s="19"/>
      <c r="J5" s="19"/>
      <c r="K5" s="19"/>
      <c r="L5" s="12"/>
      <c r="M5" s="12"/>
      <c r="N5" s="20"/>
    </row>
    <row r="6" spans="1:14" ht="48" customHeight="1" x14ac:dyDescent="0.25">
      <c r="A6" s="24">
        <v>1</v>
      </c>
      <c r="B6" s="4" t="s">
        <v>21</v>
      </c>
      <c r="C6" s="2">
        <v>1983</v>
      </c>
      <c r="D6" s="2">
        <v>2</v>
      </c>
      <c r="E6" s="2">
        <v>18</v>
      </c>
      <c r="F6" s="2">
        <v>954.5</v>
      </c>
      <c r="G6" s="2">
        <v>0</v>
      </c>
      <c r="H6" s="2">
        <v>82.2</v>
      </c>
      <c r="I6" s="2" t="s">
        <v>22</v>
      </c>
      <c r="J6" s="2" t="s">
        <v>18</v>
      </c>
      <c r="K6" s="2">
        <v>1181</v>
      </c>
      <c r="L6" s="10">
        <v>27.79</v>
      </c>
      <c r="M6" s="13">
        <f>F6*L6</f>
        <v>26525.555</v>
      </c>
      <c r="N6" s="10">
        <f>M6*12</f>
        <v>318306.66000000003</v>
      </c>
    </row>
    <row r="7" spans="1:14" x14ac:dyDescent="0.25">
      <c r="A7" s="7"/>
      <c r="B7" s="15" t="s">
        <v>13</v>
      </c>
      <c r="C7" s="15"/>
      <c r="D7" s="15"/>
      <c r="E7" s="15"/>
      <c r="F7" s="15">
        <f>SUM(F6)</f>
        <v>954.5</v>
      </c>
      <c r="G7" s="14">
        <f>SUM(G6)</f>
        <v>0</v>
      </c>
      <c r="H7" s="14">
        <f>SUM(H6)</f>
        <v>82.2</v>
      </c>
      <c r="I7" s="15"/>
      <c r="J7" s="23"/>
      <c r="K7" s="15">
        <f>SUM(K6)</f>
        <v>1181</v>
      </c>
      <c r="L7" s="15"/>
      <c r="M7" s="16">
        <f>SUM(M6:M6)</f>
        <v>26525.555</v>
      </c>
      <c r="N7" s="16">
        <f>SUM(N6:N6)</f>
        <v>318306.66000000003</v>
      </c>
    </row>
    <row r="8" spans="1:14" x14ac:dyDescent="0.25">
      <c r="A8" s="32" t="s">
        <v>14</v>
      </c>
      <c r="B8" s="33"/>
      <c r="C8" s="8"/>
      <c r="D8" s="8"/>
      <c r="E8" s="8"/>
      <c r="F8" s="8"/>
      <c r="G8" s="8"/>
      <c r="H8" s="8"/>
      <c r="I8" s="8"/>
      <c r="J8" s="3"/>
      <c r="K8" s="7"/>
      <c r="L8" s="10"/>
      <c r="M8" s="10"/>
      <c r="N8" s="10"/>
    </row>
    <row r="9" spans="1:14" ht="51.75" customHeight="1" x14ac:dyDescent="0.25">
      <c r="A9" s="7">
        <v>1</v>
      </c>
      <c r="B9" s="9" t="s">
        <v>23</v>
      </c>
      <c r="C9" s="5">
        <v>1995</v>
      </c>
      <c r="D9" s="5">
        <v>3</v>
      </c>
      <c r="E9" s="5">
        <v>54</v>
      </c>
      <c r="F9" s="5">
        <v>3287.3</v>
      </c>
      <c r="G9" s="5"/>
      <c r="H9" s="5">
        <v>298.10000000000002</v>
      </c>
      <c r="I9" s="2" t="s">
        <v>26</v>
      </c>
      <c r="J9" s="5" t="s">
        <v>27</v>
      </c>
      <c r="K9" s="10">
        <v>1409</v>
      </c>
      <c r="L9" s="10">
        <v>14.69</v>
      </c>
      <c r="M9" s="13">
        <f>F9*L9</f>
        <v>48290.436999999998</v>
      </c>
      <c r="N9" s="13">
        <f>M9*12</f>
        <v>579485.24399999995</v>
      </c>
    </row>
    <row r="10" spans="1:14" ht="45.75" customHeight="1" x14ac:dyDescent="0.25">
      <c r="A10" s="7">
        <v>2</v>
      </c>
      <c r="B10" s="9" t="s">
        <v>24</v>
      </c>
      <c r="C10" s="5">
        <v>1988</v>
      </c>
      <c r="D10" s="5">
        <v>3</v>
      </c>
      <c r="E10" s="5">
        <v>24</v>
      </c>
      <c r="F10" s="5">
        <v>1231</v>
      </c>
      <c r="G10" s="5">
        <v>90.7</v>
      </c>
      <c r="H10" s="5">
        <v>598</v>
      </c>
      <c r="I10" s="2" t="s">
        <v>26</v>
      </c>
      <c r="J10" s="5" t="s">
        <v>28</v>
      </c>
      <c r="K10" s="10">
        <v>791</v>
      </c>
      <c r="L10" s="10">
        <v>14.69</v>
      </c>
      <c r="M10" s="13">
        <f>F10*L10</f>
        <v>18083.39</v>
      </c>
      <c r="N10" s="13">
        <f t="shared" ref="N10:N12" si="0">M10*12</f>
        <v>217000.68</v>
      </c>
    </row>
    <row r="11" spans="1:14" ht="45.75" customHeight="1" x14ac:dyDescent="0.25">
      <c r="A11" s="8">
        <v>3</v>
      </c>
      <c r="B11" s="25" t="s">
        <v>25</v>
      </c>
      <c r="C11" s="6">
        <v>1971</v>
      </c>
      <c r="D11" s="6">
        <v>2</v>
      </c>
      <c r="E11" s="6">
        <v>25</v>
      </c>
      <c r="F11" s="6">
        <v>1231.8</v>
      </c>
      <c r="G11" s="6">
        <v>91.7</v>
      </c>
      <c r="H11" s="6">
        <v>125.6</v>
      </c>
      <c r="I11" s="2" t="s">
        <v>26</v>
      </c>
      <c r="J11" s="6" t="s">
        <v>28</v>
      </c>
      <c r="K11" s="11">
        <v>728</v>
      </c>
      <c r="L11" s="11">
        <v>14.69</v>
      </c>
      <c r="M11" s="26">
        <f>F11*L11</f>
        <v>18095.142</v>
      </c>
      <c r="N11" s="26">
        <f t="shared" si="0"/>
        <v>217141.704</v>
      </c>
    </row>
    <row r="12" spans="1:14" ht="45.75" customHeight="1" x14ac:dyDescent="0.25">
      <c r="A12" s="8">
        <v>4</v>
      </c>
      <c r="B12" s="4" t="s">
        <v>29</v>
      </c>
      <c r="C12" s="6">
        <v>1977</v>
      </c>
      <c r="D12" s="6">
        <v>3</v>
      </c>
      <c r="E12" s="6">
        <v>24</v>
      </c>
      <c r="F12" s="6">
        <v>1201.7</v>
      </c>
      <c r="G12" s="6"/>
      <c r="H12" s="6">
        <v>92</v>
      </c>
      <c r="I12" s="2" t="s">
        <v>26</v>
      </c>
      <c r="J12" s="6" t="s">
        <v>30</v>
      </c>
      <c r="K12" s="27">
        <v>557</v>
      </c>
      <c r="L12" s="11">
        <v>14.69</v>
      </c>
      <c r="M12" s="26">
        <f>F12*L12</f>
        <v>17652.973000000002</v>
      </c>
      <c r="N12" s="26">
        <f t="shared" si="0"/>
        <v>211835.67600000004</v>
      </c>
    </row>
    <row r="13" spans="1:14" x14ac:dyDescent="0.25">
      <c r="A13" s="20"/>
      <c r="B13" s="12" t="s">
        <v>13</v>
      </c>
      <c r="C13" s="12"/>
      <c r="D13" s="12"/>
      <c r="E13" s="12"/>
      <c r="F13" s="21">
        <f>SUM(F9:F12)</f>
        <v>6951.8</v>
      </c>
      <c r="G13" s="21">
        <f t="shared" ref="G13:H13" si="1">SUM(G9:G12)</f>
        <v>182.4</v>
      </c>
      <c r="H13" s="21">
        <f t="shared" si="1"/>
        <v>1113.7</v>
      </c>
      <c r="I13" s="20"/>
      <c r="J13" s="20"/>
      <c r="K13" s="21">
        <f>SUM(K9:K12)</f>
        <v>3485</v>
      </c>
      <c r="L13" s="21"/>
      <c r="M13" s="22">
        <f>SUM(M9:M12)</f>
        <v>102121.94199999998</v>
      </c>
      <c r="N13" s="22">
        <f>SUM(N9:N12)</f>
        <v>1225463.304</v>
      </c>
    </row>
  </sheetData>
  <mergeCells count="6">
    <mergeCell ref="L1:M1"/>
    <mergeCell ref="J2:M2"/>
    <mergeCell ref="A5:B5"/>
    <mergeCell ref="A8:B8"/>
    <mergeCell ref="A1:K1"/>
    <mergeCell ref="A3:K3"/>
  </mergeCells>
  <phoneticPr fontId="3" type="noConversion"/>
  <pageMargins left="0.78740157480314965" right="0.39370078740157483" top="0.39370078740157483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Н. Рылова</cp:lastModifiedBy>
  <cp:lastPrinted>2021-11-23T10:07:42Z</cp:lastPrinted>
  <dcterms:created xsi:type="dcterms:W3CDTF">2013-01-19T17:35:46Z</dcterms:created>
  <dcterms:modified xsi:type="dcterms:W3CDTF">2021-11-23T10:18:03Z</dcterms:modified>
</cp:coreProperties>
</file>