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<sst xmlns="http://schemas.openxmlformats.org/spreadsheetml/2006/main" count="251" uniqueCount="203">
  <si>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</si>
  <si>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</si>
  <si>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</si>
  <si>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</si>
  <si>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</si>
  <si>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</si>
  <si>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</si>
  <si>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</si>
  <si>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</si>
  <si>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</si>
  <si>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</si>
  <si>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</si>
  <si>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</si>
  <si>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</si>
  <si>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</si>
  <si>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</si>
  <si>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</si>
  <si>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</si>
  <si>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</si>
  <si>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</si>
  <si>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</si>
  <si>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</si>
  <si>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</si>
  <si>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</si>
  <si>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</si>
  <si>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</si>
  <si>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</si>
  <si>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</si>
  <si>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</si>
  <si>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</si>
  <si>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</si>
  <si>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</si>
  <si>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</si>
  <si>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</si>
  <si>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</si>
  <si>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</si>
  <si>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</si>
  <si>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</si>
  <si>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</si>
  <si>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</si>
  <si>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</si>
  <si>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</si>
  <si>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</si>
  <si>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</si>
  <si>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</si>
  <si>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</si>
  <si>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</si>
  <si>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</si>
  <si>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</si>
  <si>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</si>
  <si>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</si>
  <si>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</si>
  <si>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</si>
  <si>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</si>
  <si>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</si>
  <si>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</si>
  <si>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</si>
  <si>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</si>
  <si>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</si>
  <si>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</si>
  <si>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</si>
  <si>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</si>
  <si>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</si>
  <si>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</si>
  <si>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</si>
  <si>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</si>
  <si>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</si>
  <si>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</si>
  <si>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</si>
  <si>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</si>
  <si>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</si>
  <si>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</si>
  <si>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</si>
  <si>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</si>
  <si>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</si>
  <si>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</si>
  <si>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</si>
  <si>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</si>
  <si>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</si>
  <si>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</si>
  <si>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</si>
  <si>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</si>
  <si>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</si>
  <si>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</si>
  <si>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</si>
  <si>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</si>
  <si>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</si>
  <si>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</si>
  <si>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</si>
  <si>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</si>
  <si>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</si>
  <si>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</si>
  <si>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</si>
  <si>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</si>
  <si>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</si>
  <si>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</si>
  <si>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</si>
  <si>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</si>
  <si>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</si>
  <si>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</si>
  <si>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</si>
  <si>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</si>
  <si>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</si>
  <si>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</si>
  <si>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</si>
  <si>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</si>
  <si>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</si>
  <si>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</si>
  <si>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</si>
  <si>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</si>
  <si>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</si>
  <si>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</si>
  <si>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</si>
  <si>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</si>
  <si>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</si>
  <si>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Распределение доходов бюджета городского округа Верхотурский на 2016 год 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</si>
  <si>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</si>
  <si>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</si>
  <si>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</si>
  <si>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</si>
  <si>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1 05 01020 01 0000 110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</si>
  <si>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</si>
  <si>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</si>
  <si>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</si>
  <si>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</si>
  <si>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</si>
  <si>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2 02 03007 04 0000 151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</si>
  <si>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спимков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</si>
  <si>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</si>
  <si>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</si>
  <si>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</si>
  <si>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</si>
  <si>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</si>
  <si>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</si>
  <si>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</si>
  <si>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</si>
  <si>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</si>
  <si>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</si>
  <si>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</si>
  <si>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</si>
  <si>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</si>
  <si>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</si>
  <si>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</si>
  <si>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</si>
  <si>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</si>
  <si>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</si>
  <si>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Субвенции бюджетам городских округов на проведение Всероссийской сельскохозяйственной переписи в 2016 году</t>
  </si>
  <si>
    <t>2 02 03121 04 0000 151</t>
  </si>
  <si>
    <t>2 02 04999 04 0000 151</t>
  </si>
  <si>
    <t>Иные межбюджетные трансферты на строительство, реконструкцию, капитальный ремон, ремонт автомобильных дорог общего пользования местного значения</t>
  </si>
  <si>
    <t>004 - Министерство финансов Свердловской области</t>
  </si>
  <si>
    <t>004</t>
  </si>
  <si>
    <t>150 - Государственная инспекция труда в Свердловской области</t>
  </si>
  <si>
    <t>ИТОГО доходов по 004 администратору</t>
  </si>
  <si>
    <t>ИТОГО доходов по 150 администратору</t>
  </si>
  <si>
    <t>150</t>
  </si>
  <si>
    <t>1 16 23042 04 0000 140</t>
  </si>
  <si>
    <t>Доходы от возмещеия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</si>
  <si>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2 02 02009 04 0000 151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</si>
  <si>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</si>
  <si>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</si>
  <si>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</si>
  <si>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организацию мероприятий по охране окружающей среды и природопользованию</t>
  </si>
  <si>
    <t>Иные межбюджетные трансферты из резервного фонда Правительства Свердловской области</t>
  </si>
  <si>
    <t>Субсидии на развитие материально-технической базы муниципальных организаций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</si>
  <si>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</si>
  <si>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обеспечение подготовки молодых граждан к военной службе</t>
  </si>
  <si>
    <t>908 - Управление культуры, туризма и молодежной политики Администрации городского округа Верхотурский</t>
  </si>
  <si>
    <t>908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</si>
  <si>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2016 году"</t>
  </si>
  <si>
    <t>ИТОГО доходов по 908 администратору</t>
  </si>
  <si>
    <t>141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</si>
  <si>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</si>
  <si>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</si>
  <si>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на предоставление социальных выплат молодым семьям на приобретение (строительство) жилья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</si>
  <si>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в 2016 году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</si>
  <si>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</si>
  <si>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</si>
  <si>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</si>
  <si>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</si>
  <si>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</si>
  <si>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</si>
  <si>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Уточненные бюджетные назначения 2016 г.</t>
  </si>
  <si>
    <t>Фактическое исполнение за 2016 года</t>
  </si>
  <si>
    <t>% исполнение от уточненных бюджетных назначений 2016 г.</t>
  </si>
  <si>
    <t>Отклонение от уточненных бюджетных назначений 2016 г.</t>
  </si>
  <si>
    <t>от ______________ 2017 г. № ____</t>
  </si>
  <si>
    <t>Приложение 3</t>
  </si>
  <si>
    <t xml:space="preserve"> к Решению Думы городского округа Верхотурский 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</si>
  <si>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</si>
  <si>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</si>
  <si>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125,126,126.1, 128, 129, 129.1,129.4, 132, 133, 134, 135, 135.1,135.2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</si>
  <si>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</si>
  <si>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</si>
  <si>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</si>
  <si>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</si>
  <si>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Денежные взыскания, налагаемые в возмещение ущерба, причиненного в результате  незаконного или нецелевого использования бюджетных средств (в части бюджетов городских округов)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</si>
  <si>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</si>
  <si>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2 02 03143 04 0000 151</t>
  </si>
  <si>
    <t>919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</si>
  <si>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</si>
  <si>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</si>
  <si>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"Об исполнении бюджета городского округа Верхотурский за 2016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</si>
</sst>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 wrapText="1"/>
    </xf>
    <xf numFmtId="167" fontId="3" fillId="0" borderId="10" xfId="0" applyNumberFormat="1" applyFont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top"/>
    </xf>
    <xf numFmtId="168" fontId="7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selection activeCell="E9" sqref="E9:H9"/>
    </sheetView>
  </sheetViews>
  <sheetFormatPr defaultColWidth="9.00390625" defaultRowHeight="12.75"/>
  <cols>
    <col min="1" max="2" width="5.375" style="0" customWidth="1"/>
    <col min="3" max="3" width="20.625" style="0" customWidth="1"/>
    <col min="4" max="4" width="34.75390625" style="6" customWidth="1"/>
    <col min="5" max="5" width="12.625" style="0" customWidth="1"/>
    <col min="6" max="6" width="13.125" style="0" customWidth="1"/>
    <col min="7" max="7" width="12.25390625" style="0" customWidth="1"/>
    <col min="8" max="8" width="12.125" style="0" customWidth="1"/>
  </cols>
  <sheetData>
    <row r="1" spans="1:8" ht="12.75">
      <c r="A1" s="73" t="s">
        <v>187</v>
      </c>
      <c r="B1" s="73"/>
      <c r="C1" s="73"/>
      <c r="D1" s="73"/>
      <c r="E1" s="73"/>
      <c r="F1" s="73"/>
      <c r="G1" s="73"/>
      <c r="H1" s="73"/>
    </row>
    <row r="2" spans="1:8" ht="12.75">
      <c r="A2" s="73" t="s">
        <v>188</v>
      </c>
      <c r="B2" s="73"/>
      <c r="C2" s="73"/>
      <c r="D2" s="73"/>
      <c r="E2" s="73"/>
      <c r="F2" s="73"/>
      <c r="G2" s="73"/>
      <c r="H2" s="73"/>
    </row>
    <row r="3" spans="1:8" ht="12.75">
      <c r="A3" s="73" t="s">
        <v>186</v>
      </c>
      <c r="B3" s="73"/>
      <c r="C3" s="73"/>
      <c r="D3" s="73"/>
      <c r="E3" s="73"/>
      <c r="F3" s="73"/>
      <c r="G3" s="73"/>
      <c r="H3" s="73"/>
    </row>
    <row r="4" spans="1:8" ht="12.75">
      <c r="A4" s="73" t="s">
        <v>202</v>
      </c>
      <c r="B4" s="73"/>
      <c r="C4" s="73"/>
      <c r="D4" s="73"/>
      <c r="E4" s="73"/>
      <c r="F4" s="73"/>
      <c r="G4" s="73"/>
      <c r="H4" s="73"/>
    </row>
    <row r="5" spans="1:8" ht="12.75">
      <c r="A5" s="73"/>
      <c r="B5" s="73"/>
      <c r="C5" s="73"/>
      <c r="D5" s="73"/>
      <c r="E5" s="73"/>
      <c r="F5" s="73"/>
      <c r="G5" s="73"/>
      <c r="H5" s="73"/>
    </row>
    <row r="6" spans="1:5" ht="12.75">
      <c r="A6" s="73"/>
      <c r="B6" s="73"/>
      <c r="C6" s="73"/>
      <c r="D6" s="73"/>
      <c r="E6" s="73"/>
    </row>
    <row r="7" spans="1:8" ht="15.75">
      <c r="A7" s="74" t="s">
        <v>115</v>
      </c>
      <c r="B7" s="74"/>
      <c r="C7" s="74"/>
      <c r="D7" s="74"/>
      <c r="E7" s="74"/>
      <c r="F7" s="74"/>
      <c r="G7" s="74"/>
      <c r="H7" s="74"/>
    </row>
    <row r="8" spans="1:8" ht="15.75">
      <c r="A8" s="74" t="s">
        <v>6</v>
      </c>
      <c r="B8" s="74"/>
      <c r="C8" s="74"/>
      <c r="D8" s="74"/>
      <c r="E8" s="74"/>
      <c r="F8" s="74"/>
      <c r="G8" s="74"/>
      <c r="H8" s="74"/>
    </row>
    <row r="9" spans="5:8" ht="12.75">
      <c r="E9" s="91" t="s">
        <v>10</v>
      </c>
      <c r="F9" s="91"/>
      <c r="G9" s="91"/>
      <c r="H9" s="91"/>
    </row>
    <row r="10" spans="1:8" ht="90" customHeight="1">
      <c r="A10" s="60" t="s">
        <v>7</v>
      </c>
      <c r="B10" s="63" t="s">
        <v>8</v>
      </c>
      <c r="C10" s="63" t="s">
        <v>9</v>
      </c>
      <c r="D10" s="64" t="s">
        <v>0</v>
      </c>
      <c r="E10" s="9" t="s">
        <v>182</v>
      </c>
      <c r="F10" s="59" t="s">
        <v>183</v>
      </c>
      <c r="G10" s="60" t="s">
        <v>185</v>
      </c>
      <c r="H10" s="60" t="s">
        <v>184</v>
      </c>
    </row>
    <row r="11" spans="1:8" ht="12.75">
      <c r="A11" s="8">
        <v>1</v>
      </c>
      <c r="B11" s="8">
        <v>2</v>
      </c>
      <c r="C11" s="8">
        <v>3</v>
      </c>
      <c r="D11" s="9">
        <v>4</v>
      </c>
      <c r="E11" s="10">
        <v>5</v>
      </c>
      <c r="F11" s="61">
        <v>6</v>
      </c>
      <c r="G11" s="61">
        <v>7</v>
      </c>
      <c r="H11" s="61">
        <v>8</v>
      </c>
    </row>
    <row r="12" spans="1:8" ht="12.75">
      <c r="A12" s="54">
        <v>1</v>
      </c>
      <c r="B12" s="82" t="s">
        <v>150</v>
      </c>
      <c r="C12" s="83"/>
      <c r="D12" s="83"/>
      <c r="E12" s="83"/>
      <c r="F12" s="83"/>
      <c r="G12" s="83"/>
      <c r="H12" s="84"/>
    </row>
    <row r="13" spans="1:8" ht="83.25" customHeight="1">
      <c r="A13" s="65">
        <v>2</v>
      </c>
      <c r="B13" s="45" t="s">
        <v>151</v>
      </c>
      <c r="C13" s="23" t="s">
        <v>134</v>
      </c>
      <c r="D13" s="40" t="s">
        <v>135</v>
      </c>
      <c r="E13" s="47">
        <v>84.8</v>
      </c>
      <c r="F13" s="62">
        <v>111</v>
      </c>
      <c r="G13" s="62">
        <f>F13-E13</f>
        <v>26.200000000000003</v>
      </c>
      <c r="H13" s="62">
        <f>F13/E13*100</f>
        <v>130.89622641509436</v>
      </c>
    </row>
    <row r="14" spans="1:8" ht="12.75">
      <c r="A14" s="54">
        <v>3</v>
      </c>
      <c r="B14" s="51" t="s">
        <v>153</v>
      </c>
      <c r="C14" s="52"/>
      <c r="D14" s="46"/>
      <c r="E14" s="48">
        <f>SUM(E13)</f>
        <v>84.8</v>
      </c>
      <c r="F14" s="48">
        <f>SUM(F13)</f>
        <v>111</v>
      </c>
      <c r="G14" s="66">
        <f aca="true" t="shared" si="0" ref="G14:G81">F14-E14</f>
        <v>26.200000000000003</v>
      </c>
      <c r="H14" s="66">
        <f aca="true" t="shared" si="1" ref="H14:H81">F14/E14*100</f>
        <v>130.89622641509436</v>
      </c>
    </row>
    <row r="15" spans="1:8" ht="12.75">
      <c r="A15" s="11">
        <v>4</v>
      </c>
      <c r="B15" s="85" t="s">
        <v>87</v>
      </c>
      <c r="C15" s="86"/>
      <c r="D15" s="86"/>
      <c r="E15" s="86"/>
      <c r="F15" s="86"/>
      <c r="G15" s="86"/>
      <c r="H15" s="87"/>
    </row>
    <row r="16" spans="1:8" ht="49.5" customHeight="1">
      <c r="A16" s="11">
        <v>5</v>
      </c>
      <c r="B16" s="12" t="s">
        <v>89</v>
      </c>
      <c r="C16" s="13" t="s">
        <v>12</v>
      </c>
      <c r="D16" s="39" t="s">
        <v>13</v>
      </c>
      <c r="E16" s="14">
        <v>460</v>
      </c>
      <c r="F16" s="62">
        <v>430</v>
      </c>
      <c r="G16" s="62">
        <f t="shared" si="0"/>
        <v>-30</v>
      </c>
      <c r="H16" s="62">
        <f t="shared" si="1"/>
        <v>93.47826086956522</v>
      </c>
    </row>
    <row r="17" spans="1:8" ht="12.75">
      <c r="A17" s="11">
        <v>6</v>
      </c>
      <c r="B17" s="81" t="s">
        <v>88</v>
      </c>
      <c r="C17" s="81"/>
      <c r="D17" s="81"/>
      <c r="E17" s="15">
        <f>SUM(E16)</f>
        <v>460</v>
      </c>
      <c r="F17" s="15">
        <f>SUM(F16)</f>
        <v>430</v>
      </c>
      <c r="G17" s="66">
        <f t="shared" si="0"/>
        <v>-30</v>
      </c>
      <c r="H17" s="66">
        <f t="shared" si="1"/>
        <v>93.47826086956522</v>
      </c>
    </row>
    <row r="18" spans="1:8" ht="12" customHeight="1">
      <c r="A18" s="16">
        <v>7</v>
      </c>
      <c r="B18" s="88" t="s">
        <v>90</v>
      </c>
      <c r="C18" s="89"/>
      <c r="D18" s="89"/>
      <c r="E18" s="89"/>
      <c r="F18" s="89"/>
      <c r="G18" s="89"/>
      <c r="H18" s="90"/>
    </row>
    <row r="19" spans="1:8" ht="48">
      <c r="A19" s="16">
        <v>8</v>
      </c>
      <c r="B19" s="17" t="s">
        <v>14</v>
      </c>
      <c r="C19" s="18" t="s">
        <v>12</v>
      </c>
      <c r="D19" s="39" t="s">
        <v>13</v>
      </c>
      <c r="E19" s="19">
        <v>45</v>
      </c>
      <c r="F19" s="62">
        <v>35.5</v>
      </c>
      <c r="G19" s="62">
        <f t="shared" si="0"/>
        <v>-9.5</v>
      </c>
      <c r="H19" s="62">
        <f t="shared" si="1"/>
        <v>78.88888888888889</v>
      </c>
    </row>
    <row r="20" spans="1:8" ht="12.75">
      <c r="A20" s="16">
        <v>9</v>
      </c>
      <c r="B20" s="78" t="s">
        <v>15</v>
      </c>
      <c r="C20" s="79"/>
      <c r="D20" s="80"/>
      <c r="E20" s="20">
        <f>E19</f>
        <v>45</v>
      </c>
      <c r="F20" s="20">
        <f>F19</f>
        <v>35.5</v>
      </c>
      <c r="G20" s="66">
        <f t="shared" si="0"/>
        <v>-9.5</v>
      </c>
      <c r="H20" s="66">
        <f t="shared" si="1"/>
        <v>78.88888888888889</v>
      </c>
    </row>
    <row r="21" spans="1:8" ht="12.75">
      <c r="A21" s="16">
        <v>10</v>
      </c>
      <c r="B21" s="70" t="s">
        <v>136</v>
      </c>
      <c r="C21" s="71"/>
      <c r="D21" s="71"/>
      <c r="E21" s="71"/>
      <c r="F21" s="71"/>
      <c r="G21" s="71"/>
      <c r="H21" s="72"/>
    </row>
    <row r="22" spans="1:8" ht="48">
      <c r="A22" s="16">
        <v>11</v>
      </c>
      <c r="B22" s="17" t="s">
        <v>84</v>
      </c>
      <c r="C22" s="18" t="s">
        <v>12</v>
      </c>
      <c r="D22" s="39" t="s">
        <v>13</v>
      </c>
      <c r="E22" s="21">
        <v>50</v>
      </c>
      <c r="F22" s="62">
        <v>24.8</v>
      </c>
      <c r="G22" s="62">
        <f t="shared" si="0"/>
        <v>-25.2</v>
      </c>
      <c r="H22" s="62">
        <f t="shared" si="1"/>
        <v>49.6</v>
      </c>
    </row>
    <row r="23" spans="1:8" ht="12.75">
      <c r="A23" s="16">
        <v>12</v>
      </c>
      <c r="B23" s="78" t="s">
        <v>83</v>
      </c>
      <c r="C23" s="79"/>
      <c r="D23" s="80"/>
      <c r="E23" s="22">
        <f>SUM(E22)</f>
        <v>50</v>
      </c>
      <c r="F23" s="22">
        <f>SUM(F22)</f>
        <v>24.8</v>
      </c>
      <c r="G23" s="66">
        <f t="shared" si="0"/>
        <v>-25.2</v>
      </c>
      <c r="H23" s="66">
        <f t="shared" si="1"/>
        <v>49.6</v>
      </c>
    </row>
    <row r="24" spans="1:8" ht="12.75">
      <c r="A24" s="16">
        <v>13</v>
      </c>
      <c r="B24" s="75" t="s">
        <v>144</v>
      </c>
      <c r="C24" s="76"/>
      <c r="D24" s="76"/>
      <c r="E24" s="76"/>
      <c r="F24" s="76"/>
      <c r="G24" s="76"/>
      <c r="H24" s="77"/>
    </row>
    <row r="25" spans="1:8" ht="36">
      <c r="A25" s="16">
        <v>14</v>
      </c>
      <c r="B25" s="23" t="s">
        <v>46</v>
      </c>
      <c r="C25" s="23" t="s">
        <v>61</v>
      </c>
      <c r="D25" s="40" t="s">
        <v>65</v>
      </c>
      <c r="E25" s="24">
        <v>32</v>
      </c>
      <c r="F25" s="62">
        <v>17.5</v>
      </c>
      <c r="G25" s="62">
        <f t="shared" si="0"/>
        <v>-14.5</v>
      </c>
      <c r="H25" s="62">
        <f t="shared" si="1"/>
        <v>54.6875</v>
      </c>
    </row>
    <row r="26" spans="1:8" ht="24.75" customHeight="1">
      <c r="A26" s="16">
        <v>15</v>
      </c>
      <c r="B26" s="23" t="s">
        <v>46</v>
      </c>
      <c r="C26" s="23" t="s">
        <v>66</v>
      </c>
      <c r="D26" s="40" t="s">
        <v>68</v>
      </c>
      <c r="E26" s="24">
        <v>0.5</v>
      </c>
      <c r="F26" s="62">
        <v>2.1</v>
      </c>
      <c r="G26" s="62">
        <f t="shared" si="0"/>
        <v>1.6</v>
      </c>
      <c r="H26" s="62">
        <f t="shared" si="1"/>
        <v>420</v>
      </c>
    </row>
    <row r="27" spans="1:8" ht="24" customHeight="1">
      <c r="A27" s="16">
        <v>16</v>
      </c>
      <c r="B27" s="23" t="s">
        <v>46</v>
      </c>
      <c r="C27" s="23" t="s">
        <v>67</v>
      </c>
      <c r="D27" s="40" t="s">
        <v>69</v>
      </c>
      <c r="E27" s="24">
        <v>23</v>
      </c>
      <c r="F27" s="62">
        <v>39</v>
      </c>
      <c r="G27" s="62">
        <f t="shared" si="0"/>
        <v>16</v>
      </c>
      <c r="H27" s="62">
        <f t="shared" si="1"/>
        <v>169.56521739130434</v>
      </c>
    </row>
    <row r="28" spans="1:8" ht="12.75">
      <c r="A28" s="16">
        <v>17</v>
      </c>
      <c r="B28" s="78" t="s">
        <v>16</v>
      </c>
      <c r="C28" s="79"/>
      <c r="D28" s="80"/>
      <c r="E28" s="20">
        <f>SUM(E25:E27)</f>
        <v>55.5</v>
      </c>
      <c r="F28" s="20">
        <f>SUM(F25:F27)</f>
        <v>58.6</v>
      </c>
      <c r="G28" s="66">
        <f t="shared" si="0"/>
        <v>3.1000000000000014</v>
      </c>
      <c r="H28" s="66">
        <f t="shared" si="1"/>
        <v>105.58558558558559</v>
      </c>
    </row>
    <row r="29" spans="1:8" ht="13.5" customHeight="1">
      <c r="A29" s="16">
        <v>18</v>
      </c>
      <c r="B29" s="70" t="s">
        <v>137</v>
      </c>
      <c r="C29" s="71"/>
      <c r="D29" s="71"/>
      <c r="E29" s="71"/>
      <c r="F29" s="71"/>
      <c r="G29" s="71"/>
      <c r="H29" s="72"/>
    </row>
    <row r="30" spans="1:8" ht="85.5" customHeight="1">
      <c r="A30" s="16">
        <v>19</v>
      </c>
      <c r="B30" s="25" t="s">
        <v>81</v>
      </c>
      <c r="C30" s="26" t="s">
        <v>91</v>
      </c>
      <c r="D30" s="41" t="s">
        <v>112</v>
      </c>
      <c r="E30" s="27">
        <v>4007.2</v>
      </c>
      <c r="F30" s="62">
        <v>5338.5</v>
      </c>
      <c r="G30" s="62">
        <f t="shared" si="0"/>
        <v>1331.3000000000002</v>
      </c>
      <c r="H30" s="62">
        <f t="shared" si="1"/>
        <v>133.22269914154523</v>
      </c>
    </row>
    <row r="31" spans="1:8" ht="108.75" customHeight="1">
      <c r="A31" s="16">
        <v>20</v>
      </c>
      <c r="B31" s="25" t="s">
        <v>81</v>
      </c>
      <c r="C31" s="26" t="s">
        <v>92</v>
      </c>
      <c r="D31" s="41" t="s">
        <v>111</v>
      </c>
      <c r="E31" s="27">
        <v>144.1</v>
      </c>
      <c r="F31" s="62">
        <v>81.5</v>
      </c>
      <c r="G31" s="62">
        <f t="shared" si="0"/>
        <v>-62.599999999999994</v>
      </c>
      <c r="H31" s="62">
        <f t="shared" si="1"/>
        <v>56.55794587092298</v>
      </c>
    </row>
    <row r="32" spans="1:8" ht="96" customHeight="1">
      <c r="A32" s="16">
        <v>21</v>
      </c>
      <c r="B32" s="25" t="s">
        <v>81</v>
      </c>
      <c r="C32" s="26" t="s">
        <v>93</v>
      </c>
      <c r="D32" s="41" t="s">
        <v>113</v>
      </c>
      <c r="E32" s="27">
        <v>8773.9</v>
      </c>
      <c r="F32" s="62">
        <v>10986.9</v>
      </c>
      <c r="G32" s="62">
        <f t="shared" si="0"/>
        <v>2213</v>
      </c>
      <c r="H32" s="62">
        <f t="shared" si="1"/>
        <v>125.2225350186348</v>
      </c>
    </row>
    <row r="33" spans="1:8" ht="85.5" customHeight="1">
      <c r="A33" s="16">
        <v>22</v>
      </c>
      <c r="B33" s="25" t="s">
        <v>81</v>
      </c>
      <c r="C33" s="26" t="s">
        <v>94</v>
      </c>
      <c r="D33" s="41" t="s">
        <v>114</v>
      </c>
      <c r="E33" s="27">
        <v>170.2</v>
      </c>
      <c r="F33" s="62">
        <v>-790.7</v>
      </c>
      <c r="G33" s="62">
        <f t="shared" si="0"/>
        <v>-960.9000000000001</v>
      </c>
      <c r="H33" s="62">
        <f t="shared" si="1"/>
        <v>-464.5710928319625</v>
      </c>
    </row>
    <row r="34" spans="1:8" ht="12.75">
      <c r="A34" s="16">
        <v>23</v>
      </c>
      <c r="B34" s="78" t="s">
        <v>82</v>
      </c>
      <c r="C34" s="79"/>
      <c r="D34" s="80"/>
      <c r="E34" s="28">
        <f>SUM(E30:E33)</f>
        <v>13095.400000000001</v>
      </c>
      <c r="F34" s="28">
        <f>SUM(F30:F33)</f>
        <v>15616.2</v>
      </c>
      <c r="G34" s="66">
        <f t="shared" si="0"/>
        <v>2520.7999999999993</v>
      </c>
      <c r="H34" s="66">
        <f t="shared" si="1"/>
        <v>119.24950746063503</v>
      </c>
    </row>
    <row r="35" spans="1:8" ht="12.75">
      <c r="A35" s="16">
        <v>24</v>
      </c>
      <c r="B35" s="75" t="s">
        <v>138</v>
      </c>
      <c r="C35" s="76"/>
      <c r="D35" s="76"/>
      <c r="E35" s="76"/>
      <c r="F35" s="76"/>
      <c r="G35" s="76"/>
      <c r="H35" s="77"/>
    </row>
    <row r="36" spans="1:8" ht="48">
      <c r="A36" s="16">
        <v>25</v>
      </c>
      <c r="B36" s="23" t="s">
        <v>85</v>
      </c>
      <c r="C36" s="18" t="s">
        <v>62</v>
      </c>
      <c r="D36" s="39" t="s">
        <v>13</v>
      </c>
      <c r="E36" s="27">
        <v>45</v>
      </c>
      <c r="F36" s="62">
        <v>66</v>
      </c>
      <c r="G36" s="62">
        <f t="shared" si="0"/>
        <v>21</v>
      </c>
      <c r="H36" s="62">
        <f t="shared" si="1"/>
        <v>146.66666666666666</v>
      </c>
    </row>
    <row r="37" spans="1:8" ht="12.75">
      <c r="A37" s="16">
        <v>26</v>
      </c>
      <c r="B37" s="78" t="s">
        <v>86</v>
      </c>
      <c r="C37" s="79"/>
      <c r="D37" s="80"/>
      <c r="E37" s="28">
        <f>SUM(E36)</f>
        <v>45</v>
      </c>
      <c r="F37" s="28">
        <f>SUM(F36)</f>
        <v>66</v>
      </c>
      <c r="G37" s="66">
        <f t="shared" si="0"/>
        <v>21</v>
      </c>
      <c r="H37" s="66">
        <f t="shared" si="1"/>
        <v>146.66666666666666</v>
      </c>
    </row>
    <row r="38" spans="1:8" ht="24.75" customHeight="1">
      <c r="A38" s="16">
        <v>27</v>
      </c>
      <c r="B38" s="70" t="s">
        <v>139</v>
      </c>
      <c r="C38" s="71"/>
      <c r="D38" s="71"/>
      <c r="E38" s="71"/>
      <c r="F38" s="71"/>
      <c r="G38" s="71"/>
      <c r="H38" s="72"/>
    </row>
    <row r="39" spans="1:8" ht="62.25" customHeight="1">
      <c r="A39" s="16">
        <v>28</v>
      </c>
      <c r="B39" s="55" t="s">
        <v>171</v>
      </c>
      <c r="C39" s="55" t="s">
        <v>172</v>
      </c>
      <c r="D39" s="40" t="s">
        <v>173</v>
      </c>
      <c r="E39" s="58">
        <v>13</v>
      </c>
      <c r="F39" s="62">
        <v>50</v>
      </c>
      <c r="G39" s="62">
        <f t="shared" si="0"/>
        <v>37</v>
      </c>
      <c r="H39" s="62">
        <f t="shared" si="1"/>
        <v>384.61538461538464</v>
      </c>
    </row>
    <row r="40" spans="1:8" ht="36">
      <c r="A40" s="16">
        <v>29</v>
      </c>
      <c r="B40" s="29">
        <v>141</v>
      </c>
      <c r="C40" s="26" t="s">
        <v>96</v>
      </c>
      <c r="D40" s="42" t="s">
        <v>95</v>
      </c>
      <c r="E40" s="30">
        <v>100</v>
      </c>
      <c r="F40" s="62">
        <v>0</v>
      </c>
      <c r="G40" s="62">
        <f t="shared" si="0"/>
        <v>-100</v>
      </c>
      <c r="H40" s="62">
        <f t="shared" si="1"/>
        <v>0</v>
      </c>
    </row>
    <row r="41" spans="1:8" ht="72">
      <c r="A41" s="16">
        <v>30</v>
      </c>
      <c r="B41" s="31">
        <v>141</v>
      </c>
      <c r="C41" s="32" t="s">
        <v>64</v>
      </c>
      <c r="D41" s="43" t="s">
        <v>17</v>
      </c>
      <c r="E41" s="30">
        <v>346.7</v>
      </c>
      <c r="F41" s="62">
        <v>667.5</v>
      </c>
      <c r="G41" s="62">
        <f t="shared" si="0"/>
        <v>320.8</v>
      </c>
      <c r="H41" s="62">
        <f t="shared" si="1"/>
        <v>192.5295644649553</v>
      </c>
    </row>
    <row r="42" spans="1:8" ht="48" customHeight="1">
      <c r="A42" s="16">
        <v>31</v>
      </c>
      <c r="B42" s="31">
        <v>141</v>
      </c>
      <c r="C42" s="32" t="s">
        <v>62</v>
      </c>
      <c r="D42" s="43" t="s">
        <v>18</v>
      </c>
      <c r="E42" s="30">
        <v>210</v>
      </c>
      <c r="F42" s="62">
        <v>238.7</v>
      </c>
      <c r="G42" s="62">
        <f t="shared" si="0"/>
        <v>28.69999999999999</v>
      </c>
      <c r="H42" s="62">
        <f t="shared" si="1"/>
        <v>113.66666666666667</v>
      </c>
    </row>
    <row r="43" spans="1:8" ht="12.75">
      <c r="A43" s="16">
        <v>32</v>
      </c>
      <c r="B43" s="78" t="s">
        <v>19</v>
      </c>
      <c r="C43" s="79"/>
      <c r="D43" s="80"/>
      <c r="E43" s="33">
        <f>SUM(E39:E42)</f>
        <v>669.7</v>
      </c>
      <c r="F43" s="33">
        <f>SUM(F39:F42)</f>
        <v>956.2</v>
      </c>
      <c r="G43" s="66">
        <f t="shared" si="0"/>
        <v>286.5</v>
      </c>
      <c r="H43" s="66">
        <f t="shared" si="1"/>
        <v>142.78034941018367</v>
      </c>
    </row>
    <row r="44" spans="1:8" ht="12.75">
      <c r="A44" s="16">
        <v>33</v>
      </c>
      <c r="B44" s="67" t="s">
        <v>152</v>
      </c>
      <c r="C44" s="68"/>
      <c r="D44" s="68"/>
      <c r="E44" s="68"/>
      <c r="F44" s="68"/>
      <c r="G44" s="68"/>
      <c r="H44" s="69"/>
    </row>
    <row r="45" spans="1:8" ht="48">
      <c r="A45" s="16">
        <v>34</v>
      </c>
      <c r="B45" s="23" t="s">
        <v>155</v>
      </c>
      <c r="C45" s="32" t="s">
        <v>62</v>
      </c>
      <c r="D45" s="43" t="s">
        <v>18</v>
      </c>
      <c r="E45" s="27">
        <v>5.1</v>
      </c>
      <c r="F45" s="62">
        <v>5.1</v>
      </c>
      <c r="G45" s="62">
        <f t="shared" si="0"/>
        <v>0</v>
      </c>
      <c r="H45" s="62">
        <f t="shared" si="1"/>
        <v>100</v>
      </c>
    </row>
    <row r="46" spans="1:8" ht="12.75">
      <c r="A46" s="16">
        <v>35</v>
      </c>
      <c r="B46" s="49" t="s">
        <v>154</v>
      </c>
      <c r="C46" s="50"/>
      <c r="D46" s="36"/>
      <c r="E46" s="33">
        <f>SUM(E45)</f>
        <v>5.1</v>
      </c>
      <c r="F46" s="33">
        <f>SUM(F45)</f>
        <v>5.1</v>
      </c>
      <c r="G46" s="66">
        <f t="shared" si="0"/>
        <v>0</v>
      </c>
      <c r="H46" s="66">
        <f t="shared" si="1"/>
        <v>100</v>
      </c>
    </row>
    <row r="47" spans="1:8" ht="15.75" customHeight="1">
      <c r="A47" s="16">
        <v>36</v>
      </c>
      <c r="B47" s="75" t="s">
        <v>131</v>
      </c>
      <c r="C47" s="76"/>
      <c r="D47" s="76"/>
      <c r="E47" s="76"/>
      <c r="F47" s="76"/>
      <c r="G47" s="76"/>
      <c r="H47" s="77"/>
    </row>
    <row r="48" spans="1:8" ht="84">
      <c r="A48" s="16">
        <v>37</v>
      </c>
      <c r="B48" s="23" t="s">
        <v>133</v>
      </c>
      <c r="C48" s="23" t="s">
        <v>134</v>
      </c>
      <c r="D48" s="40" t="s">
        <v>135</v>
      </c>
      <c r="E48" s="27">
        <v>283.7</v>
      </c>
      <c r="F48" s="62">
        <v>389.9</v>
      </c>
      <c r="G48" s="62">
        <f t="shared" si="0"/>
        <v>106.19999999999999</v>
      </c>
      <c r="H48" s="62">
        <f t="shared" si="1"/>
        <v>137.433909058865</v>
      </c>
    </row>
    <row r="49" spans="1:8" ht="12.75">
      <c r="A49" s="16">
        <v>38</v>
      </c>
      <c r="B49" s="78" t="s">
        <v>132</v>
      </c>
      <c r="C49" s="79"/>
      <c r="D49" s="80"/>
      <c r="E49" s="33">
        <f>SUM(E48)</f>
        <v>283.7</v>
      </c>
      <c r="F49" s="33">
        <f>SUM(F48)</f>
        <v>389.9</v>
      </c>
      <c r="G49" s="66">
        <f t="shared" si="0"/>
        <v>106.19999999999999</v>
      </c>
      <c r="H49" s="66">
        <f t="shared" si="1"/>
        <v>137.433909058865</v>
      </c>
    </row>
    <row r="50" spans="1:8" ht="15" customHeight="1">
      <c r="A50" s="16">
        <v>39</v>
      </c>
      <c r="B50" s="70" t="s">
        <v>140</v>
      </c>
      <c r="C50" s="71"/>
      <c r="D50" s="71"/>
      <c r="E50" s="71"/>
      <c r="F50" s="71"/>
      <c r="G50" s="71"/>
      <c r="H50" s="72"/>
    </row>
    <row r="51" spans="1:8" ht="89.25" customHeight="1">
      <c r="A51" s="16">
        <v>40</v>
      </c>
      <c r="B51" s="29">
        <v>182</v>
      </c>
      <c r="C51" s="18" t="s">
        <v>49</v>
      </c>
      <c r="D51" s="39" t="s">
        <v>50</v>
      </c>
      <c r="E51" s="30">
        <v>23999.9</v>
      </c>
      <c r="F51" s="62">
        <v>23492.3</v>
      </c>
      <c r="G51" s="62">
        <f t="shared" si="0"/>
        <v>-507.6000000000022</v>
      </c>
      <c r="H51" s="62">
        <f t="shared" si="1"/>
        <v>97.88499118746327</v>
      </c>
    </row>
    <row r="52" spans="1:8" ht="132">
      <c r="A52" s="16">
        <v>41</v>
      </c>
      <c r="B52" s="31">
        <v>182</v>
      </c>
      <c r="C52" s="32" t="s">
        <v>51</v>
      </c>
      <c r="D52" s="43" t="s">
        <v>52</v>
      </c>
      <c r="E52" s="30">
        <v>48.3</v>
      </c>
      <c r="F52" s="62">
        <v>36.3</v>
      </c>
      <c r="G52" s="62">
        <f t="shared" si="0"/>
        <v>-12</v>
      </c>
      <c r="H52" s="62">
        <f t="shared" si="1"/>
        <v>75.15527950310559</v>
      </c>
    </row>
    <row r="53" spans="1:8" ht="51" customHeight="1">
      <c r="A53" s="16">
        <v>42</v>
      </c>
      <c r="B53" s="31">
        <v>182</v>
      </c>
      <c r="C53" s="32" t="s">
        <v>53</v>
      </c>
      <c r="D53" s="43" t="s">
        <v>54</v>
      </c>
      <c r="E53" s="30">
        <v>96.6</v>
      </c>
      <c r="F53" s="62">
        <v>57</v>
      </c>
      <c r="G53" s="62">
        <f t="shared" si="0"/>
        <v>-39.599999999999994</v>
      </c>
      <c r="H53" s="62">
        <f t="shared" si="1"/>
        <v>59.006211180124225</v>
      </c>
    </row>
    <row r="54" spans="1:8" ht="105.75" customHeight="1">
      <c r="A54" s="16">
        <v>43</v>
      </c>
      <c r="B54" s="31">
        <v>182</v>
      </c>
      <c r="C54" s="32" t="s">
        <v>55</v>
      </c>
      <c r="D54" s="43" t="s">
        <v>56</v>
      </c>
      <c r="E54" s="30">
        <v>386.7</v>
      </c>
      <c r="F54" s="62">
        <v>8.8</v>
      </c>
      <c r="G54" s="62">
        <f t="shared" si="0"/>
        <v>-377.9</v>
      </c>
      <c r="H54" s="62">
        <f t="shared" si="1"/>
        <v>2.275665890871477</v>
      </c>
    </row>
    <row r="55" spans="1:8" ht="37.5" customHeight="1">
      <c r="A55" s="16">
        <v>44</v>
      </c>
      <c r="B55" s="31">
        <v>182</v>
      </c>
      <c r="C55" s="32" t="s">
        <v>116</v>
      </c>
      <c r="D55" s="43" t="s">
        <v>117</v>
      </c>
      <c r="E55" s="30">
        <v>554.7</v>
      </c>
      <c r="F55" s="62">
        <v>601.9</v>
      </c>
      <c r="G55" s="62">
        <f t="shared" si="0"/>
        <v>47.19999999999993</v>
      </c>
      <c r="H55" s="62">
        <f t="shared" si="1"/>
        <v>108.50910402019107</v>
      </c>
    </row>
    <row r="56" spans="1:8" ht="51" customHeight="1">
      <c r="A56" s="16">
        <v>45</v>
      </c>
      <c r="B56" s="31">
        <v>182</v>
      </c>
      <c r="C56" s="32" t="s">
        <v>120</v>
      </c>
      <c r="D56" s="43" t="s">
        <v>118</v>
      </c>
      <c r="E56" s="30">
        <v>983.6</v>
      </c>
      <c r="F56" s="62">
        <v>1151.6</v>
      </c>
      <c r="G56" s="62">
        <f t="shared" si="0"/>
        <v>167.9999999999999</v>
      </c>
      <c r="H56" s="62">
        <f t="shared" si="1"/>
        <v>117.08011386742577</v>
      </c>
    </row>
    <row r="57" spans="1:8" ht="26.25" customHeight="1">
      <c r="A57" s="16">
        <v>46</v>
      </c>
      <c r="B57" s="31">
        <v>182</v>
      </c>
      <c r="C57" s="32" t="s">
        <v>121</v>
      </c>
      <c r="D57" s="43" t="s">
        <v>119</v>
      </c>
      <c r="E57" s="30">
        <v>428.8</v>
      </c>
      <c r="F57" s="62">
        <v>85</v>
      </c>
      <c r="G57" s="62">
        <f t="shared" si="0"/>
        <v>-343.8</v>
      </c>
      <c r="H57" s="62">
        <f t="shared" si="1"/>
        <v>19.82276119402985</v>
      </c>
    </row>
    <row r="58" spans="1:8" ht="24">
      <c r="A58" s="16">
        <v>47</v>
      </c>
      <c r="B58" s="31">
        <v>182</v>
      </c>
      <c r="C58" s="32" t="s">
        <v>20</v>
      </c>
      <c r="D58" s="43" t="s">
        <v>1</v>
      </c>
      <c r="E58" s="30">
        <v>8082</v>
      </c>
      <c r="F58" s="62">
        <v>8313.3</v>
      </c>
      <c r="G58" s="62">
        <f t="shared" si="0"/>
        <v>231.29999999999927</v>
      </c>
      <c r="H58" s="62">
        <f t="shared" si="1"/>
        <v>102.86191536748328</v>
      </c>
    </row>
    <row r="59" spans="1:8" ht="12.75">
      <c r="A59" s="16">
        <v>48</v>
      </c>
      <c r="B59" s="31">
        <v>182</v>
      </c>
      <c r="C59" s="32" t="s">
        <v>21</v>
      </c>
      <c r="D59" s="43" t="s">
        <v>2</v>
      </c>
      <c r="E59" s="30">
        <v>358</v>
      </c>
      <c r="F59" s="62">
        <v>359.6</v>
      </c>
      <c r="G59" s="62">
        <f t="shared" si="0"/>
        <v>1.6000000000000227</v>
      </c>
      <c r="H59" s="62">
        <f t="shared" si="1"/>
        <v>100.44692737430168</v>
      </c>
    </row>
    <row r="60" spans="1:8" ht="40.5" customHeight="1">
      <c r="A60" s="16">
        <v>49</v>
      </c>
      <c r="B60" s="31">
        <v>182</v>
      </c>
      <c r="C60" s="26" t="s">
        <v>100</v>
      </c>
      <c r="D60" s="42" t="s">
        <v>99</v>
      </c>
      <c r="E60" s="30">
        <v>474</v>
      </c>
      <c r="F60" s="62">
        <v>285.3</v>
      </c>
      <c r="G60" s="62">
        <f t="shared" si="0"/>
        <v>-188.7</v>
      </c>
      <c r="H60" s="62">
        <f t="shared" si="1"/>
        <v>60.189873417721515</v>
      </c>
    </row>
    <row r="61" spans="1:8" ht="60">
      <c r="A61" s="16">
        <v>50</v>
      </c>
      <c r="B61" s="31">
        <v>182</v>
      </c>
      <c r="C61" s="32" t="s">
        <v>22</v>
      </c>
      <c r="D61" s="43" t="s">
        <v>3</v>
      </c>
      <c r="E61" s="30">
        <v>2115</v>
      </c>
      <c r="F61" s="62">
        <v>2870.1</v>
      </c>
      <c r="G61" s="62">
        <f t="shared" si="0"/>
        <v>755.0999999999999</v>
      </c>
      <c r="H61" s="62">
        <f t="shared" si="1"/>
        <v>135.70212765957444</v>
      </c>
    </row>
    <row r="62" spans="1:8" ht="48">
      <c r="A62" s="16">
        <v>51</v>
      </c>
      <c r="B62" s="31">
        <v>182</v>
      </c>
      <c r="C62" s="32" t="s">
        <v>122</v>
      </c>
      <c r="D62" s="43" t="s">
        <v>123</v>
      </c>
      <c r="E62" s="30">
        <v>4675</v>
      </c>
      <c r="F62" s="62">
        <v>4455</v>
      </c>
      <c r="G62" s="62">
        <f t="shared" si="0"/>
        <v>-220</v>
      </c>
      <c r="H62" s="62">
        <f t="shared" si="1"/>
        <v>95.29411764705881</v>
      </c>
    </row>
    <row r="63" spans="1:8" ht="48">
      <c r="A63" s="16">
        <v>52</v>
      </c>
      <c r="B63" s="31">
        <v>182</v>
      </c>
      <c r="C63" s="32" t="s">
        <v>124</v>
      </c>
      <c r="D63" s="43" t="s">
        <v>125</v>
      </c>
      <c r="E63" s="30">
        <v>1363</v>
      </c>
      <c r="F63" s="62">
        <v>1384.4</v>
      </c>
      <c r="G63" s="62">
        <f t="shared" si="0"/>
        <v>21.40000000000009</v>
      </c>
      <c r="H63" s="62">
        <f t="shared" si="1"/>
        <v>101.57006603081437</v>
      </c>
    </row>
    <row r="64" spans="1:8" ht="60">
      <c r="A64" s="16">
        <v>53</v>
      </c>
      <c r="B64" s="29">
        <v>182</v>
      </c>
      <c r="C64" s="18" t="s">
        <v>57</v>
      </c>
      <c r="D64" s="39" t="s">
        <v>23</v>
      </c>
      <c r="E64" s="30">
        <v>1249.3</v>
      </c>
      <c r="F64" s="62">
        <v>1539</v>
      </c>
      <c r="G64" s="62">
        <f t="shared" si="0"/>
        <v>289.70000000000005</v>
      </c>
      <c r="H64" s="62">
        <f t="shared" si="1"/>
        <v>123.18898583206597</v>
      </c>
    </row>
    <row r="65" spans="1:8" ht="74.25" customHeight="1">
      <c r="A65" s="16">
        <v>54</v>
      </c>
      <c r="B65" s="29">
        <v>182</v>
      </c>
      <c r="C65" s="29" t="s">
        <v>189</v>
      </c>
      <c r="D65" s="44" t="s">
        <v>190</v>
      </c>
      <c r="E65" s="30">
        <v>0</v>
      </c>
      <c r="F65" s="62">
        <v>1.1</v>
      </c>
      <c r="G65" s="62">
        <f t="shared" si="0"/>
        <v>1.1</v>
      </c>
      <c r="H65" s="62">
        <v>0</v>
      </c>
    </row>
    <row r="66" spans="1:8" ht="85.5" customHeight="1">
      <c r="A66" s="16">
        <v>55</v>
      </c>
      <c r="B66" s="29">
        <v>182</v>
      </c>
      <c r="C66" s="29" t="s">
        <v>193</v>
      </c>
      <c r="D66" s="44" t="s">
        <v>191</v>
      </c>
      <c r="E66" s="30">
        <v>0</v>
      </c>
      <c r="F66" s="62">
        <v>0.3</v>
      </c>
      <c r="G66" s="62">
        <f t="shared" si="0"/>
        <v>0.3</v>
      </c>
      <c r="H66" s="62">
        <v>0</v>
      </c>
    </row>
    <row r="67" spans="1:8" ht="72">
      <c r="A67" s="16">
        <v>56</v>
      </c>
      <c r="B67" s="29">
        <v>182</v>
      </c>
      <c r="C67" s="29" t="s">
        <v>193</v>
      </c>
      <c r="D67" s="44" t="s">
        <v>192</v>
      </c>
      <c r="E67" s="30">
        <v>0</v>
      </c>
      <c r="F67" s="62">
        <v>0.3</v>
      </c>
      <c r="G67" s="62">
        <f t="shared" si="0"/>
        <v>0.3</v>
      </c>
      <c r="H67" s="62">
        <v>0</v>
      </c>
    </row>
    <row r="68" spans="1:8" ht="12.75">
      <c r="A68" s="16">
        <v>57</v>
      </c>
      <c r="B68" s="78" t="s">
        <v>24</v>
      </c>
      <c r="C68" s="79"/>
      <c r="D68" s="80"/>
      <c r="E68" s="33">
        <f>SUM(E51:E67)</f>
        <v>44814.9</v>
      </c>
      <c r="F68" s="33">
        <f>SUM(F51:F67)</f>
        <v>44641.3</v>
      </c>
      <c r="G68" s="66">
        <f t="shared" si="0"/>
        <v>-173.59999999999854</v>
      </c>
      <c r="H68" s="66">
        <f t="shared" si="1"/>
        <v>99.61262883549891</v>
      </c>
    </row>
    <row r="69" spans="1:8" ht="12.75">
      <c r="A69" s="16">
        <v>58</v>
      </c>
      <c r="B69" s="92" t="s">
        <v>141</v>
      </c>
      <c r="C69" s="93"/>
      <c r="D69" s="93"/>
      <c r="E69" s="93"/>
      <c r="F69" s="93"/>
      <c r="G69" s="93"/>
      <c r="H69" s="94"/>
    </row>
    <row r="70" spans="1:8" ht="48">
      <c r="A70" s="16">
        <v>59</v>
      </c>
      <c r="B70" s="23" t="s">
        <v>97</v>
      </c>
      <c r="C70" s="32" t="s">
        <v>62</v>
      </c>
      <c r="D70" s="43" t="s">
        <v>18</v>
      </c>
      <c r="E70" s="27">
        <v>700</v>
      </c>
      <c r="F70" s="62">
        <v>616.6</v>
      </c>
      <c r="G70" s="62">
        <f t="shared" si="0"/>
        <v>-83.39999999999998</v>
      </c>
      <c r="H70" s="62">
        <f t="shared" si="1"/>
        <v>88.08571428571429</v>
      </c>
    </row>
    <row r="71" spans="1:8" ht="12.75">
      <c r="A71" s="16">
        <v>60</v>
      </c>
      <c r="B71" s="78" t="s">
        <v>98</v>
      </c>
      <c r="C71" s="79"/>
      <c r="D71" s="80"/>
      <c r="E71" s="34">
        <f>SUM(E70)</f>
        <v>700</v>
      </c>
      <c r="F71" s="34">
        <f>SUM(F70)</f>
        <v>616.6</v>
      </c>
      <c r="G71" s="66">
        <f t="shared" si="0"/>
        <v>-83.39999999999998</v>
      </c>
      <c r="H71" s="66">
        <f t="shared" si="1"/>
        <v>88.08571428571429</v>
      </c>
    </row>
    <row r="72" spans="1:8" ht="12.75">
      <c r="A72" s="16">
        <v>61</v>
      </c>
      <c r="B72" s="70" t="s">
        <v>145</v>
      </c>
      <c r="C72" s="71"/>
      <c r="D72" s="71"/>
      <c r="E72" s="71"/>
      <c r="F72" s="71"/>
      <c r="G72" s="71"/>
      <c r="H72" s="72"/>
    </row>
    <row r="73" spans="1:8" ht="27.75" customHeight="1">
      <c r="A73" s="16">
        <v>62</v>
      </c>
      <c r="B73" s="29">
        <v>321</v>
      </c>
      <c r="C73" s="18" t="s">
        <v>63</v>
      </c>
      <c r="D73" s="39" t="s">
        <v>5</v>
      </c>
      <c r="E73" s="30">
        <v>170</v>
      </c>
      <c r="F73" s="62">
        <v>46</v>
      </c>
      <c r="G73" s="62">
        <f t="shared" si="0"/>
        <v>-124</v>
      </c>
      <c r="H73" s="62">
        <f t="shared" si="1"/>
        <v>27.058823529411764</v>
      </c>
    </row>
    <row r="74" spans="1:8" ht="12.75">
      <c r="A74" s="16">
        <v>63</v>
      </c>
      <c r="B74" s="78" t="s">
        <v>25</v>
      </c>
      <c r="C74" s="79"/>
      <c r="D74" s="80"/>
      <c r="E74" s="33">
        <f>SUM(E73)</f>
        <v>170</v>
      </c>
      <c r="F74" s="33">
        <f>SUM(F73)</f>
        <v>46</v>
      </c>
      <c r="G74" s="66">
        <f t="shared" si="0"/>
        <v>-124</v>
      </c>
      <c r="H74" s="66">
        <f t="shared" si="1"/>
        <v>27.058823529411764</v>
      </c>
    </row>
    <row r="75" spans="1:8" ht="12.75">
      <c r="A75" s="16">
        <v>64</v>
      </c>
      <c r="B75" s="67" t="s">
        <v>26</v>
      </c>
      <c r="C75" s="68"/>
      <c r="D75" s="68"/>
      <c r="E75" s="68"/>
      <c r="F75" s="68"/>
      <c r="G75" s="68"/>
      <c r="H75" s="69"/>
    </row>
    <row r="76" spans="1:8" ht="74.25" customHeight="1">
      <c r="A76" s="16">
        <v>65</v>
      </c>
      <c r="B76" s="29">
        <v>901</v>
      </c>
      <c r="C76" s="29" t="s">
        <v>142</v>
      </c>
      <c r="D76" s="44" t="s">
        <v>143</v>
      </c>
      <c r="E76" s="30">
        <v>25</v>
      </c>
      <c r="F76" s="62">
        <v>0</v>
      </c>
      <c r="G76" s="62">
        <f t="shared" si="0"/>
        <v>-25</v>
      </c>
      <c r="H76" s="62">
        <f t="shared" si="1"/>
        <v>0</v>
      </c>
    </row>
    <row r="77" spans="1:8" ht="62.25" customHeight="1">
      <c r="A77" s="16">
        <v>66</v>
      </c>
      <c r="B77" s="29">
        <v>901</v>
      </c>
      <c r="C77" s="29" t="s">
        <v>101</v>
      </c>
      <c r="D77" s="44" t="s">
        <v>102</v>
      </c>
      <c r="E77" s="30">
        <v>4300.8</v>
      </c>
      <c r="F77" s="62">
        <v>3796.5</v>
      </c>
      <c r="G77" s="62">
        <f t="shared" si="0"/>
        <v>-504.3000000000002</v>
      </c>
      <c r="H77" s="62">
        <f t="shared" si="1"/>
        <v>88.27427455357143</v>
      </c>
    </row>
    <row r="78" spans="1:8" ht="72.75" customHeight="1">
      <c r="A78" s="16">
        <v>67</v>
      </c>
      <c r="B78" s="31">
        <v>901</v>
      </c>
      <c r="C78" s="29" t="s">
        <v>194</v>
      </c>
      <c r="D78" s="44" t="s">
        <v>195</v>
      </c>
      <c r="E78" s="30">
        <v>0</v>
      </c>
      <c r="F78" s="62">
        <v>9.7</v>
      </c>
      <c r="G78" s="62">
        <f t="shared" si="0"/>
        <v>9.7</v>
      </c>
      <c r="H78" s="62">
        <v>0</v>
      </c>
    </row>
    <row r="79" spans="1:8" ht="62.25" customHeight="1">
      <c r="A79" s="16">
        <v>68</v>
      </c>
      <c r="B79" s="31">
        <v>901</v>
      </c>
      <c r="C79" s="29" t="s">
        <v>104</v>
      </c>
      <c r="D79" s="44" t="s">
        <v>103</v>
      </c>
      <c r="E79" s="30">
        <v>2736.5</v>
      </c>
      <c r="F79" s="62">
        <v>2381.6</v>
      </c>
      <c r="G79" s="62">
        <f t="shared" si="0"/>
        <v>-354.9000000000001</v>
      </c>
      <c r="H79" s="62">
        <f t="shared" si="1"/>
        <v>87.03087885985748</v>
      </c>
    </row>
    <row r="80" spans="1:8" ht="48">
      <c r="A80" s="16">
        <v>69</v>
      </c>
      <c r="B80" s="31">
        <v>901</v>
      </c>
      <c r="C80" s="29" t="s">
        <v>106</v>
      </c>
      <c r="D80" s="44" t="s">
        <v>105</v>
      </c>
      <c r="E80" s="30">
        <v>4381.6</v>
      </c>
      <c r="F80" s="62">
        <v>1964.4</v>
      </c>
      <c r="G80" s="62">
        <f t="shared" si="0"/>
        <v>-2417.2000000000003</v>
      </c>
      <c r="H80" s="62">
        <f t="shared" si="1"/>
        <v>44.83293773963848</v>
      </c>
    </row>
    <row r="81" spans="1:8" ht="36">
      <c r="A81" s="16">
        <v>70</v>
      </c>
      <c r="B81" s="31">
        <v>901</v>
      </c>
      <c r="C81" s="32" t="s">
        <v>47</v>
      </c>
      <c r="D81" s="43" t="s">
        <v>48</v>
      </c>
      <c r="E81" s="30">
        <v>59.3</v>
      </c>
      <c r="F81" s="62">
        <v>60.8</v>
      </c>
      <c r="G81" s="62">
        <f t="shared" si="0"/>
        <v>1.5</v>
      </c>
      <c r="H81" s="62">
        <f t="shared" si="1"/>
        <v>102.52951096121417</v>
      </c>
    </row>
    <row r="82" spans="1:8" ht="26.25" customHeight="1">
      <c r="A82" s="16">
        <v>71</v>
      </c>
      <c r="B82" s="31">
        <v>901</v>
      </c>
      <c r="C82" s="32" t="s">
        <v>72</v>
      </c>
      <c r="D82" s="43" t="s">
        <v>73</v>
      </c>
      <c r="E82" s="30">
        <v>36.5</v>
      </c>
      <c r="F82" s="62">
        <v>36.9</v>
      </c>
      <c r="G82" s="62">
        <f aca="true" t="shared" si="2" ref="G82:G138">F82-E82</f>
        <v>0.3999999999999986</v>
      </c>
      <c r="H82" s="62">
        <f aca="true" t="shared" si="3" ref="H82:H138">F82/E82*100</f>
        <v>101.0958904109589</v>
      </c>
    </row>
    <row r="83" spans="1:8" ht="97.5" customHeight="1">
      <c r="A83" s="16">
        <v>72</v>
      </c>
      <c r="B83" s="31">
        <v>901</v>
      </c>
      <c r="C83" s="32" t="s">
        <v>178</v>
      </c>
      <c r="D83" s="43" t="s">
        <v>179</v>
      </c>
      <c r="E83" s="30">
        <v>12.1</v>
      </c>
      <c r="F83" s="62">
        <v>12.1</v>
      </c>
      <c r="G83" s="62">
        <f t="shared" si="2"/>
        <v>0</v>
      </c>
      <c r="H83" s="62">
        <f t="shared" si="3"/>
        <v>100</v>
      </c>
    </row>
    <row r="84" spans="1:8" ht="110.25" customHeight="1">
      <c r="A84" s="16">
        <v>73</v>
      </c>
      <c r="B84" s="31">
        <v>901</v>
      </c>
      <c r="C84" s="32" t="s">
        <v>70</v>
      </c>
      <c r="D84" s="43" t="s">
        <v>71</v>
      </c>
      <c r="E84" s="30">
        <v>387.2</v>
      </c>
      <c r="F84" s="62">
        <v>399.7</v>
      </c>
      <c r="G84" s="62">
        <f t="shared" si="2"/>
        <v>12.5</v>
      </c>
      <c r="H84" s="62">
        <f t="shared" si="3"/>
        <v>103.22830578512396</v>
      </c>
    </row>
    <row r="85" spans="1:8" ht="49.5" customHeight="1">
      <c r="A85" s="16">
        <v>74</v>
      </c>
      <c r="B85" s="31">
        <v>901</v>
      </c>
      <c r="C85" s="32" t="s">
        <v>11</v>
      </c>
      <c r="D85" s="43" t="s">
        <v>4</v>
      </c>
      <c r="E85" s="30">
        <v>880.6</v>
      </c>
      <c r="F85" s="62">
        <v>1286</v>
      </c>
      <c r="G85" s="62">
        <f t="shared" si="2"/>
        <v>405.4</v>
      </c>
      <c r="H85" s="62">
        <f t="shared" si="3"/>
        <v>146.03679309561662</v>
      </c>
    </row>
    <row r="86" spans="1:8" ht="96.75" customHeight="1">
      <c r="A86" s="16">
        <v>75</v>
      </c>
      <c r="B86" s="31">
        <v>901</v>
      </c>
      <c r="C86" s="32" t="s">
        <v>180</v>
      </c>
      <c r="D86" s="43" t="s">
        <v>181</v>
      </c>
      <c r="E86" s="30">
        <v>20.3</v>
      </c>
      <c r="F86" s="62">
        <v>88</v>
      </c>
      <c r="G86" s="62">
        <f t="shared" si="2"/>
        <v>67.7</v>
      </c>
      <c r="H86" s="62">
        <f t="shared" si="3"/>
        <v>433.49753694581284</v>
      </c>
    </row>
    <row r="87" spans="1:8" ht="60">
      <c r="A87" s="16">
        <v>76</v>
      </c>
      <c r="B87" s="31">
        <v>901</v>
      </c>
      <c r="C87" s="32" t="s">
        <v>156</v>
      </c>
      <c r="D87" s="43" t="s">
        <v>157</v>
      </c>
      <c r="E87" s="30">
        <v>72.8</v>
      </c>
      <c r="F87" s="62">
        <v>72.8</v>
      </c>
      <c r="G87" s="62">
        <f t="shared" si="2"/>
        <v>0</v>
      </c>
      <c r="H87" s="62">
        <f t="shared" si="3"/>
        <v>100</v>
      </c>
    </row>
    <row r="88" spans="1:8" ht="60.75" customHeight="1">
      <c r="A88" s="16">
        <v>77</v>
      </c>
      <c r="B88" s="31">
        <v>901</v>
      </c>
      <c r="C88" s="32" t="s">
        <v>74</v>
      </c>
      <c r="D88" s="43" t="s">
        <v>196</v>
      </c>
      <c r="E88" s="30">
        <v>0</v>
      </c>
      <c r="F88" s="62">
        <v>76.1</v>
      </c>
      <c r="G88" s="62">
        <f t="shared" si="2"/>
        <v>76.1</v>
      </c>
      <c r="H88" s="62">
        <v>0</v>
      </c>
    </row>
    <row r="89" spans="1:8" ht="48">
      <c r="A89" s="16">
        <v>78</v>
      </c>
      <c r="B89" s="31">
        <v>901</v>
      </c>
      <c r="C89" s="32" t="s">
        <v>12</v>
      </c>
      <c r="D89" s="43" t="s">
        <v>18</v>
      </c>
      <c r="E89" s="30">
        <v>140</v>
      </c>
      <c r="F89" s="62">
        <v>190.7</v>
      </c>
      <c r="G89" s="62">
        <f t="shared" si="2"/>
        <v>50.69999999999999</v>
      </c>
      <c r="H89" s="62">
        <f t="shared" si="3"/>
        <v>136.21428571428572</v>
      </c>
    </row>
    <row r="90" spans="1:8" ht="48">
      <c r="A90" s="16">
        <v>79</v>
      </c>
      <c r="B90" s="31">
        <v>901</v>
      </c>
      <c r="C90" s="32" t="s">
        <v>158</v>
      </c>
      <c r="D90" s="43" t="s">
        <v>159</v>
      </c>
      <c r="E90" s="30">
        <v>325.4</v>
      </c>
      <c r="F90" s="62">
        <v>325.4</v>
      </c>
      <c r="G90" s="62">
        <f t="shared" si="2"/>
        <v>0</v>
      </c>
      <c r="H90" s="62">
        <f t="shared" si="3"/>
        <v>100</v>
      </c>
    </row>
    <row r="91" spans="1:8" ht="60">
      <c r="A91" s="16">
        <v>80</v>
      </c>
      <c r="B91" s="31">
        <v>901</v>
      </c>
      <c r="C91" s="32" t="s">
        <v>160</v>
      </c>
      <c r="D91" s="43" t="s">
        <v>161</v>
      </c>
      <c r="E91" s="30">
        <v>1214.3</v>
      </c>
      <c r="F91" s="62">
        <v>1214.3</v>
      </c>
      <c r="G91" s="62">
        <f t="shared" si="2"/>
        <v>0</v>
      </c>
      <c r="H91" s="62">
        <f t="shared" si="3"/>
        <v>100</v>
      </c>
    </row>
    <row r="92" spans="1:8" ht="36.75" customHeight="1">
      <c r="A92" s="16">
        <v>81</v>
      </c>
      <c r="B92" s="31">
        <v>901</v>
      </c>
      <c r="C92" s="32" t="s">
        <v>160</v>
      </c>
      <c r="D92" s="43" t="s">
        <v>174</v>
      </c>
      <c r="E92" s="30">
        <v>163.9</v>
      </c>
      <c r="F92" s="62">
        <v>163.9</v>
      </c>
      <c r="G92" s="62">
        <f t="shared" si="2"/>
        <v>0</v>
      </c>
      <c r="H92" s="62">
        <f t="shared" si="3"/>
        <v>100</v>
      </c>
    </row>
    <row r="93" spans="1:8" ht="36">
      <c r="A93" s="16">
        <v>82</v>
      </c>
      <c r="B93" s="31">
        <v>901</v>
      </c>
      <c r="C93" s="32" t="s">
        <v>27</v>
      </c>
      <c r="D93" s="43" t="s">
        <v>162</v>
      </c>
      <c r="E93" s="30">
        <v>121.5</v>
      </c>
      <c r="F93" s="62">
        <v>120.4</v>
      </c>
      <c r="G93" s="62">
        <f t="shared" si="2"/>
        <v>-1.0999999999999943</v>
      </c>
      <c r="H93" s="62">
        <f t="shared" si="3"/>
        <v>99.09465020576133</v>
      </c>
    </row>
    <row r="94" spans="1:8" ht="62.25" customHeight="1">
      <c r="A94" s="16">
        <v>83</v>
      </c>
      <c r="B94" s="31">
        <v>901</v>
      </c>
      <c r="C94" s="32" t="s">
        <v>27</v>
      </c>
      <c r="D94" s="56" t="s">
        <v>175</v>
      </c>
      <c r="E94" s="30">
        <v>152.2</v>
      </c>
      <c r="F94" s="62">
        <v>0</v>
      </c>
      <c r="G94" s="62">
        <f t="shared" si="2"/>
        <v>-152.2</v>
      </c>
      <c r="H94" s="62">
        <f t="shared" si="3"/>
        <v>0</v>
      </c>
    </row>
    <row r="95" spans="1:8" ht="63" customHeight="1">
      <c r="A95" s="16">
        <v>84</v>
      </c>
      <c r="B95" s="31">
        <v>901</v>
      </c>
      <c r="C95" s="32" t="s">
        <v>28</v>
      </c>
      <c r="D95" s="43" t="s">
        <v>29</v>
      </c>
      <c r="E95" s="35">
        <v>6599</v>
      </c>
      <c r="F95" s="62">
        <v>6092.9</v>
      </c>
      <c r="G95" s="62">
        <f t="shared" si="2"/>
        <v>-506.10000000000036</v>
      </c>
      <c r="H95" s="62">
        <f t="shared" si="3"/>
        <v>92.33065616002423</v>
      </c>
    </row>
    <row r="96" spans="1:8" ht="132">
      <c r="A96" s="16">
        <v>85</v>
      </c>
      <c r="B96" s="31">
        <v>901</v>
      </c>
      <c r="C96" s="32" t="s">
        <v>126</v>
      </c>
      <c r="D96" s="43" t="s">
        <v>127</v>
      </c>
      <c r="E96" s="35">
        <v>11.6</v>
      </c>
      <c r="F96" s="62">
        <v>11.6</v>
      </c>
      <c r="G96" s="62">
        <f t="shared" si="2"/>
        <v>0</v>
      </c>
      <c r="H96" s="62">
        <f t="shared" si="3"/>
        <v>100</v>
      </c>
    </row>
    <row r="97" spans="1:8" ht="96">
      <c r="A97" s="16">
        <v>86</v>
      </c>
      <c r="B97" s="31">
        <v>901</v>
      </c>
      <c r="C97" s="32" t="s">
        <v>30</v>
      </c>
      <c r="D97" s="43" t="s">
        <v>107</v>
      </c>
      <c r="E97" s="30">
        <v>744</v>
      </c>
      <c r="F97" s="62">
        <v>744</v>
      </c>
      <c r="G97" s="62">
        <f t="shared" si="2"/>
        <v>0</v>
      </c>
      <c r="H97" s="62">
        <f t="shared" si="3"/>
        <v>100</v>
      </c>
    </row>
    <row r="98" spans="1:8" ht="61.5" customHeight="1">
      <c r="A98" s="16">
        <v>87</v>
      </c>
      <c r="B98" s="31">
        <v>901</v>
      </c>
      <c r="C98" s="32" t="s">
        <v>31</v>
      </c>
      <c r="D98" s="43" t="s">
        <v>32</v>
      </c>
      <c r="E98" s="30">
        <v>1548</v>
      </c>
      <c r="F98" s="62">
        <v>1548</v>
      </c>
      <c r="G98" s="62">
        <f t="shared" si="2"/>
        <v>0</v>
      </c>
      <c r="H98" s="62">
        <f t="shared" si="3"/>
        <v>100</v>
      </c>
    </row>
    <row r="99" spans="1:8" ht="84">
      <c r="A99" s="16">
        <v>88</v>
      </c>
      <c r="B99" s="31">
        <v>901</v>
      </c>
      <c r="C99" s="32" t="s">
        <v>33</v>
      </c>
      <c r="D99" s="43" t="s">
        <v>34</v>
      </c>
      <c r="E99" s="30">
        <v>258</v>
      </c>
      <c r="F99" s="62">
        <v>258</v>
      </c>
      <c r="G99" s="62">
        <f t="shared" si="2"/>
        <v>0</v>
      </c>
      <c r="H99" s="62">
        <f t="shared" si="3"/>
        <v>100</v>
      </c>
    </row>
    <row r="100" spans="1:8" ht="75" customHeight="1">
      <c r="A100" s="16">
        <v>89</v>
      </c>
      <c r="B100" s="29">
        <v>901</v>
      </c>
      <c r="C100" s="29" t="s">
        <v>33</v>
      </c>
      <c r="D100" s="44" t="s">
        <v>76</v>
      </c>
      <c r="E100" s="30">
        <v>17180</v>
      </c>
      <c r="F100" s="62">
        <v>18180</v>
      </c>
      <c r="G100" s="62">
        <f t="shared" si="2"/>
        <v>1000</v>
      </c>
      <c r="H100" s="62">
        <f t="shared" si="3"/>
        <v>105.82072176949941</v>
      </c>
    </row>
    <row r="101" spans="1:8" ht="96">
      <c r="A101" s="16">
        <v>90</v>
      </c>
      <c r="B101" s="31">
        <v>901</v>
      </c>
      <c r="C101" s="32" t="s">
        <v>33</v>
      </c>
      <c r="D101" s="43" t="s">
        <v>77</v>
      </c>
      <c r="E101" s="30">
        <v>0.1</v>
      </c>
      <c r="F101" s="62">
        <v>0.1</v>
      </c>
      <c r="G101" s="62">
        <f t="shared" si="2"/>
        <v>0</v>
      </c>
      <c r="H101" s="62">
        <f t="shared" si="3"/>
        <v>100</v>
      </c>
    </row>
    <row r="102" spans="1:8" ht="48">
      <c r="A102" s="16">
        <v>91</v>
      </c>
      <c r="B102" s="31">
        <v>901</v>
      </c>
      <c r="C102" s="32" t="s">
        <v>33</v>
      </c>
      <c r="D102" s="43" t="s">
        <v>58</v>
      </c>
      <c r="E102" s="30">
        <v>98.3</v>
      </c>
      <c r="F102" s="62">
        <v>98.3</v>
      </c>
      <c r="G102" s="62">
        <f t="shared" si="2"/>
        <v>0</v>
      </c>
      <c r="H102" s="62">
        <f t="shared" si="3"/>
        <v>100</v>
      </c>
    </row>
    <row r="103" spans="1:8" ht="97.5" customHeight="1">
      <c r="A103" s="16">
        <v>92</v>
      </c>
      <c r="B103" s="31">
        <v>901</v>
      </c>
      <c r="C103" s="32" t="s">
        <v>33</v>
      </c>
      <c r="D103" s="43" t="s">
        <v>108</v>
      </c>
      <c r="E103" s="30">
        <v>5060.2</v>
      </c>
      <c r="F103" s="62">
        <v>5060.2</v>
      </c>
      <c r="G103" s="62">
        <f t="shared" si="2"/>
        <v>0</v>
      </c>
      <c r="H103" s="62">
        <f t="shared" si="3"/>
        <v>100</v>
      </c>
    </row>
    <row r="104" spans="1:8" ht="134.25" customHeight="1">
      <c r="A104" s="16">
        <v>93</v>
      </c>
      <c r="B104" s="31">
        <v>901</v>
      </c>
      <c r="C104" s="32" t="s">
        <v>33</v>
      </c>
      <c r="D104" s="43" t="s">
        <v>128</v>
      </c>
      <c r="E104" s="30">
        <v>0.1</v>
      </c>
      <c r="F104" s="62">
        <v>0.1</v>
      </c>
      <c r="G104" s="62">
        <f t="shared" si="2"/>
        <v>0</v>
      </c>
      <c r="H104" s="62">
        <f t="shared" si="3"/>
        <v>100</v>
      </c>
    </row>
    <row r="105" spans="1:8" ht="60">
      <c r="A105" s="16">
        <v>94</v>
      </c>
      <c r="B105" s="29">
        <v>901</v>
      </c>
      <c r="C105" s="32" t="s">
        <v>33</v>
      </c>
      <c r="D105" s="44" t="s">
        <v>129</v>
      </c>
      <c r="E105" s="30">
        <v>379.8</v>
      </c>
      <c r="F105" s="62">
        <v>379.8</v>
      </c>
      <c r="G105" s="62">
        <f t="shared" si="2"/>
        <v>0</v>
      </c>
      <c r="H105" s="62">
        <f t="shared" si="3"/>
        <v>100</v>
      </c>
    </row>
    <row r="106" spans="1:8" ht="37.5" customHeight="1">
      <c r="A106" s="16">
        <v>95</v>
      </c>
      <c r="B106" s="29">
        <v>901</v>
      </c>
      <c r="C106" s="29" t="s">
        <v>147</v>
      </c>
      <c r="D106" s="44" t="s">
        <v>146</v>
      </c>
      <c r="E106" s="30">
        <v>299.2</v>
      </c>
      <c r="F106" s="62">
        <v>228.4</v>
      </c>
      <c r="G106" s="62">
        <f t="shared" si="2"/>
        <v>-70.79999999999998</v>
      </c>
      <c r="H106" s="62">
        <f t="shared" si="3"/>
        <v>76.33689839572193</v>
      </c>
    </row>
    <row r="107" spans="1:8" ht="60">
      <c r="A107" s="16">
        <v>96</v>
      </c>
      <c r="B107" s="29">
        <v>901</v>
      </c>
      <c r="C107" s="29" t="s">
        <v>198</v>
      </c>
      <c r="D107" s="44" t="s">
        <v>197</v>
      </c>
      <c r="E107" s="30">
        <v>0</v>
      </c>
      <c r="F107" s="62">
        <v>1.6</v>
      </c>
      <c r="G107" s="62">
        <f>F107-E107</f>
        <v>1.6</v>
      </c>
      <c r="H107" s="62">
        <v>0</v>
      </c>
    </row>
    <row r="108" spans="1:8" ht="60">
      <c r="A108" s="16">
        <v>97</v>
      </c>
      <c r="B108" s="29">
        <v>901</v>
      </c>
      <c r="C108" s="29" t="s">
        <v>148</v>
      </c>
      <c r="D108" s="44" t="s">
        <v>149</v>
      </c>
      <c r="E108" s="30">
        <v>38881</v>
      </c>
      <c r="F108" s="62">
        <v>14817.2</v>
      </c>
      <c r="G108" s="62">
        <f t="shared" si="2"/>
        <v>-24063.8</v>
      </c>
      <c r="H108" s="62">
        <f t="shared" si="3"/>
        <v>38.10910213214681</v>
      </c>
    </row>
    <row r="109" spans="1:8" ht="36">
      <c r="A109" s="16">
        <v>98</v>
      </c>
      <c r="B109" s="29">
        <v>901</v>
      </c>
      <c r="C109" s="29" t="s">
        <v>148</v>
      </c>
      <c r="D109" s="44" t="s">
        <v>163</v>
      </c>
      <c r="E109" s="30">
        <v>14896.3</v>
      </c>
      <c r="F109" s="62">
        <v>19099.9</v>
      </c>
      <c r="G109" s="62">
        <f t="shared" si="2"/>
        <v>4203.600000000002</v>
      </c>
      <c r="H109" s="62">
        <f t="shared" si="3"/>
        <v>128.2190879614401</v>
      </c>
    </row>
    <row r="110" spans="1:8" ht="47.25" customHeight="1">
      <c r="A110" s="16">
        <v>99</v>
      </c>
      <c r="B110" s="29">
        <v>906</v>
      </c>
      <c r="C110" s="29" t="s">
        <v>200</v>
      </c>
      <c r="D110" s="44" t="s">
        <v>201</v>
      </c>
      <c r="E110" s="30">
        <v>0</v>
      </c>
      <c r="F110" s="62">
        <v>-58.1</v>
      </c>
      <c r="G110" s="62">
        <f t="shared" si="2"/>
        <v>-58.1</v>
      </c>
      <c r="H110" s="62">
        <v>0</v>
      </c>
    </row>
    <row r="111" spans="1:8" ht="12.75">
      <c r="A111" s="16">
        <v>100</v>
      </c>
      <c r="B111" s="78" t="s">
        <v>35</v>
      </c>
      <c r="C111" s="79"/>
      <c r="D111" s="80"/>
      <c r="E111" s="33">
        <f>SUM(E76:E110)</f>
        <v>100985.59999999999</v>
      </c>
      <c r="F111" s="33">
        <f>SUM(F76:F110)</f>
        <v>78661.29999999999</v>
      </c>
      <c r="G111" s="66">
        <f t="shared" si="2"/>
        <v>-22324.300000000003</v>
      </c>
      <c r="H111" s="66">
        <f t="shared" si="3"/>
        <v>77.89358086697509</v>
      </c>
    </row>
    <row r="112" spans="1:8" ht="12.75">
      <c r="A112" s="16">
        <v>101</v>
      </c>
      <c r="B112" s="67" t="s">
        <v>59</v>
      </c>
      <c r="C112" s="68"/>
      <c r="D112" s="68"/>
      <c r="E112" s="68"/>
      <c r="F112" s="68"/>
      <c r="G112" s="68"/>
      <c r="H112" s="69"/>
    </row>
    <row r="113" spans="1:8" ht="85.5" customHeight="1">
      <c r="A113" s="16">
        <v>102</v>
      </c>
      <c r="B113" s="29">
        <v>906</v>
      </c>
      <c r="C113" s="18" t="s">
        <v>36</v>
      </c>
      <c r="D113" s="39" t="s">
        <v>109</v>
      </c>
      <c r="E113" s="30">
        <v>2224.2</v>
      </c>
      <c r="F113" s="62">
        <v>1911.1</v>
      </c>
      <c r="G113" s="62">
        <f t="shared" si="2"/>
        <v>-313.0999999999999</v>
      </c>
      <c r="H113" s="62">
        <f t="shared" si="3"/>
        <v>85.92302850463088</v>
      </c>
    </row>
    <row r="114" spans="1:8" ht="62.25" customHeight="1">
      <c r="A114" s="16">
        <v>103</v>
      </c>
      <c r="B114" s="31">
        <v>906</v>
      </c>
      <c r="C114" s="32" t="s">
        <v>37</v>
      </c>
      <c r="D114" s="43" t="s">
        <v>38</v>
      </c>
      <c r="E114" s="30">
        <v>398.4</v>
      </c>
      <c r="F114" s="62">
        <v>346.8</v>
      </c>
      <c r="G114" s="62">
        <f t="shared" si="2"/>
        <v>-51.599999999999966</v>
      </c>
      <c r="H114" s="62">
        <f t="shared" si="3"/>
        <v>87.04819277108435</v>
      </c>
    </row>
    <row r="115" spans="1:8" ht="36">
      <c r="A115" s="16">
        <v>104</v>
      </c>
      <c r="B115" s="31">
        <v>906</v>
      </c>
      <c r="C115" s="32" t="s">
        <v>47</v>
      </c>
      <c r="D115" s="43" t="s">
        <v>48</v>
      </c>
      <c r="E115" s="30">
        <v>90</v>
      </c>
      <c r="F115" s="62">
        <v>66</v>
      </c>
      <c r="G115" s="62">
        <f t="shared" si="2"/>
        <v>-24</v>
      </c>
      <c r="H115" s="62">
        <f t="shared" si="3"/>
        <v>73.33333333333333</v>
      </c>
    </row>
    <row r="116" spans="1:8" ht="61.5" customHeight="1">
      <c r="A116" s="16">
        <v>105</v>
      </c>
      <c r="B116" s="31">
        <v>906</v>
      </c>
      <c r="C116" s="32" t="s">
        <v>74</v>
      </c>
      <c r="D116" s="43" t="s">
        <v>75</v>
      </c>
      <c r="E116" s="30">
        <v>39.3</v>
      </c>
      <c r="F116" s="62">
        <v>39.3</v>
      </c>
      <c r="G116" s="62">
        <f t="shared" si="2"/>
        <v>0</v>
      </c>
      <c r="H116" s="62">
        <f t="shared" si="3"/>
        <v>100</v>
      </c>
    </row>
    <row r="117" spans="1:8" ht="36">
      <c r="A117" s="16">
        <v>106</v>
      </c>
      <c r="B117" s="31">
        <v>906</v>
      </c>
      <c r="C117" s="32" t="s">
        <v>27</v>
      </c>
      <c r="D117" s="43" t="s">
        <v>130</v>
      </c>
      <c r="E117" s="30">
        <v>5726</v>
      </c>
      <c r="F117" s="62">
        <v>5726</v>
      </c>
      <c r="G117" s="62">
        <f t="shared" si="2"/>
        <v>0</v>
      </c>
      <c r="H117" s="62">
        <f t="shared" si="3"/>
        <v>100</v>
      </c>
    </row>
    <row r="118" spans="1:8" ht="24">
      <c r="A118" s="16">
        <v>107</v>
      </c>
      <c r="B118" s="31">
        <v>906</v>
      </c>
      <c r="C118" s="32" t="s">
        <v>27</v>
      </c>
      <c r="D118" s="43" t="s">
        <v>39</v>
      </c>
      <c r="E118" s="30">
        <v>4484.7</v>
      </c>
      <c r="F118" s="62">
        <v>4484.7</v>
      </c>
      <c r="G118" s="62">
        <f t="shared" si="2"/>
        <v>0</v>
      </c>
      <c r="H118" s="62">
        <f t="shared" si="3"/>
        <v>100</v>
      </c>
    </row>
    <row r="119" spans="1:8" ht="73.5" customHeight="1">
      <c r="A119" s="16">
        <v>108</v>
      </c>
      <c r="B119" s="31">
        <v>906</v>
      </c>
      <c r="C119" s="32" t="s">
        <v>27</v>
      </c>
      <c r="D119" s="43" t="s">
        <v>164</v>
      </c>
      <c r="E119" s="30">
        <v>63.4</v>
      </c>
      <c r="F119" s="62">
        <v>63.4</v>
      </c>
      <c r="G119" s="62">
        <f t="shared" si="2"/>
        <v>0</v>
      </c>
      <c r="H119" s="62">
        <f t="shared" si="3"/>
        <v>100</v>
      </c>
    </row>
    <row r="120" spans="1:8" ht="24">
      <c r="A120" s="16">
        <v>109</v>
      </c>
      <c r="B120" s="31">
        <v>906</v>
      </c>
      <c r="C120" s="32" t="s">
        <v>27</v>
      </c>
      <c r="D120" s="43" t="s">
        <v>166</v>
      </c>
      <c r="E120" s="30">
        <v>44.6</v>
      </c>
      <c r="F120" s="62">
        <v>44.6</v>
      </c>
      <c r="G120" s="62">
        <f t="shared" si="2"/>
        <v>0</v>
      </c>
      <c r="H120" s="62">
        <f t="shared" si="3"/>
        <v>100</v>
      </c>
    </row>
    <row r="121" spans="1:8" ht="72">
      <c r="A121" s="16">
        <v>110</v>
      </c>
      <c r="B121" s="31">
        <v>906</v>
      </c>
      <c r="C121" s="32" t="s">
        <v>27</v>
      </c>
      <c r="D121" s="43" t="s">
        <v>165</v>
      </c>
      <c r="E121" s="30">
        <v>2388.8</v>
      </c>
      <c r="F121" s="62">
        <v>2388.8</v>
      </c>
      <c r="G121" s="62">
        <f t="shared" si="2"/>
        <v>0</v>
      </c>
      <c r="H121" s="62">
        <f t="shared" si="3"/>
        <v>100</v>
      </c>
    </row>
    <row r="122" spans="1:8" ht="121.5" customHeight="1">
      <c r="A122" s="16">
        <v>111</v>
      </c>
      <c r="B122" s="29">
        <v>906</v>
      </c>
      <c r="C122" s="29" t="s">
        <v>40</v>
      </c>
      <c r="D122" s="44" t="s">
        <v>78</v>
      </c>
      <c r="E122" s="30">
        <v>108576.7</v>
      </c>
      <c r="F122" s="62">
        <v>108576.7</v>
      </c>
      <c r="G122" s="62">
        <f t="shared" si="2"/>
        <v>0</v>
      </c>
      <c r="H122" s="62">
        <f t="shared" si="3"/>
        <v>100</v>
      </c>
    </row>
    <row r="123" spans="1:8" ht="61.5" customHeight="1">
      <c r="A123" s="16">
        <v>112</v>
      </c>
      <c r="B123" s="29">
        <v>906</v>
      </c>
      <c r="C123" s="29" t="s">
        <v>40</v>
      </c>
      <c r="D123" s="44" t="s">
        <v>79</v>
      </c>
      <c r="E123" s="30">
        <v>51707.9</v>
      </c>
      <c r="F123" s="62">
        <v>51707.9</v>
      </c>
      <c r="G123" s="62">
        <f t="shared" si="2"/>
        <v>0</v>
      </c>
      <c r="H123" s="62">
        <f t="shared" si="3"/>
        <v>100</v>
      </c>
    </row>
    <row r="124" spans="1:8" ht="36">
      <c r="A124" s="16">
        <v>113</v>
      </c>
      <c r="B124" s="29">
        <v>906</v>
      </c>
      <c r="C124" s="29" t="s">
        <v>148</v>
      </c>
      <c r="D124" s="44" t="s">
        <v>163</v>
      </c>
      <c r="E124" s="30">
        <v>0</v>
      </c>
      <c r="F124" s="62">
        <v>5549.8</v>
      </c>
      <c r="G124" s="62">
        <f t="shared" si="2"/>
        <v>5549.8</v>
      </c>
      <c r="H124" s="62">
        <v>0</v>
      </c>
    </row>
    <row r="125" spans="1:8" ht="49.5" customHeight="1">
      <c r="A125" s="16">
        <v>114</v>
      </c>
      <c r="B125" s="29">
        <v>906</v>
      </c>
      <c r="C125" s="29" t="s">
        <v>200</v>
      </c>
      <c r="D125" s="44" t="s">
        <v>201</v>
      </c>
      <c r="E125" s="30">
        <v>0</v>
      </c>
      <c r="F125" s="62">
        <v>-1671</v>
      </c>
      <c r="G125" s="62">
        <f t="shared" si="2"/>
        <v>-1671</v>
      </c>
      <c r="H125" s="62"/>
    </row>
    <row r="126" spans="1:8" ht="12.75">
      <c r="A126" s="16">
        <v>115</v>
      </c>
      <c r="B126" s="78" t="s">
        <v>41</v>
      </c>
      <c r="C126" s="79"/>
      <c r="D126" s="80"/>
      <c r="E126" s="33">
        <f>SUM(E113:E125)</f>
        <v>175744</v>
      </c>
      <c r="F126" s="33">
        <f>SUM(F113:F125)</f>
        <v>179234.09999999998</v>
      </c>
      <c r="G126" s="66">
        <f t="shared" si="2"/>
        <v>3490.0999999999767</v>
      </c>
      <c r="H126" s="66">
        <f t="shared" si="3"/>
        <v>101.98589994537508</v>
      </c>
    </row>
    <row r="127" spans="1:8" ht="12.75">
      <c r="A127" s="16">
        <v>116</v>
      </c>
      <c r="B127" s="70" t="s">
        <v>167</v>
      </c>
      <c r="C127" s="71"/>
      <c r="D127" s="71"/>
      <c r="E127" s="71"/>
      <c r="F127" s="71"/>
      <c r="G127" s="71"/>
      <c r="H127" s="72"/>
    </row>
    <row r="128" spans="1:8" ht="48.75" customHeight="1">
      <c r="A128" s="16">
        <v>117</v>
      </c>
      <c r="B128" s="55" t="s">
        <v>168</v>
      </c>
      <c r="C128" s="55" t="s">
        <v>176</v>
      </c>
      <c r="D128" s="57" t="s">
        <v>177</v>
      </c>
      <c r="E128" s="58">
        <v>28</v>
      </c>
      <c r="F128" s="62">
        <v>28</v>
      </c>
      <c r="G128" s="62">
        <f t="shared" si="2"/>
        <v>0</v>
      </c>
      <c r="H128" s="62">
        <f t="shared" si="3"/>
        <v>100</v>
      </c>
    </row>
    <row r="129" spans="1:8" ht="168.75" customHeight="1">
      <c r="A129" s="16">
        <v>118</v>
      </c>
      <c r="B129" s="23" t="s">
        <v>168</v>
      </c>
      <c r="C129" s="23" t="s">
        <v>148</v>
      </c>
      <c r="D129" s="53" t="s">
        <v>169</v>
      </c>
      <c r="E129" s="27">
        <v>821.7</v>
      </c>
      <c r="F129" s="62">
        <v>821.7</v>
      </c>
      <c r="G129" s="62">
        <f t="shared" si="2"/>
        <v>0</v>
      </c>
      <c r="H129" s="62">
        <f t="shared" si="3"/>
        <v>100</v>
      </c>
    </row>
    <row r="130" spans="1:8" ht="12.75">
      <c r="A130" s="16">
        <v>119</v>
      </c>
      <c r="B130" s="78" t="s">
        <v>170</v>
      </c>
      <c r="C130" s="79"/>
      <c r="D130" s="80"/>
      <c r="E130" s="33">
        <f>SUM(E128:E129)</f>
        <v>849.7</v>
      </c>
      <c r="F130" s="33">
        <f>SUM(F128:F129)</f>
        <v>849.7</v>
      </c>
      <c r="G130" s="66">
        <f t="shared" si="2"/>
        <v>0</v>
      </c>
      <c r="H130" s="66">
        <f t="shared" si="3"/>
        <v>100</v>
      </c>
    </row>
    <row r="131" spans="1:8" ht="12.75">
      <c r="A131" s="16">
        <v>120</v>
      </c>
      <c r="B131" s="67" t="s">
        <v>42</v>
      </c>
      <c r="C131" s="68"/>
      <c r="D131" s="68"/>
      <c r="E131" s="68"/>
      <c r="F131" s="68"/>
      <c r="G131" s="68"/>
      <c r="H131" s="69"/>
    </row>
    <row r="132" spans="1:8" ht="60.75" customHeight="1">
      <c r="A132" s="16">
        <v>121</v>
      </c>
      <c r="B132" s="23" t="s">
        <v>199</v>
      </c>
      <c r="C132" s="32" t="s">
        <v>74</v>
      </c>
      <c r="D132" s="43" t="s">
        <v>75</v>
      </c>
      <c r="E132" s="27">
        <v>0</v>
      </c>
      <c r="F132" s="27">
        <v>16.4</v>
      </c>
      <c r="G132" s="62">
        <f>F132-E132</f>
        <v>16.4</v>
      </c>
      <c r="H132" s="62">
        <v>0</v>
      </c>
    </row>
    <row r="133" spans="1:8" ht="74.25" customHeight="1">
      <c r="A133" s="16">
        <v>122</v>
      </c>
      <c r="B133" s="29">
        <v>919</v>
      </c>
      <c r="C133" s="18" t="s">
        <v>43</v>
      </c>
      <c r="D133" s="39" t="s">
        <v>80</v>
      </c>
      <c r="E133" s="30">
        <v>103110</v>
      </c>
      <c r="F133" s="62">
        <v>103110</v>
      </c>
      <c r="G133" s="62">
        <f t="shared" si="2"/>
        <v>0</v>
      </c>
      <c r="H133" s="62">
        <f t="shared" si="3"/>
        <v>100</v>
      </c>
    </row>
    <row r="134" spans="1:8" ht="48">
      <c r="A134" s="16">
        <v>123</v>
      </c>
      <c r="B134" s="31">
        <v>919</v>
      </c>
      <c r="C134" s="32" t="s">
        <v>43</v>
      </c>
      <c r="D134" s="43" t="s">
        <v>60</v>
      </c>
      <c r="E134" s="30">
        <v>4997</v>
      </c>
      <c r="F134" s="62">
        <v>4997</v>
      </c>
      <c r="G134" s="62">
        <f t="shared" si="2"/>
        <v>0</v>
      </c>
      <c r="H134" s="62">
        <f t="shared" si="3"/>
        <v>100</v>
      </c>
    </row>
    <row r="135" spans="1:8" ht="48.75" customHeight="1">
      <c r="A135" s="16">
        <v>124</v>
      </c>
      <c r="B135" s="31">
        <v>919</v>
      </c>
      <c r="C135" s="32" t="s">
        <v>27</v>
      </c>
      <c r="D135" s="43" t="s">
        <v>110</v>
      </c>
      <c r="E135" s="30">
        <v>115856</v>
      </c>
      <c r="F135" s="62">
        <v>113539</v>
      </c>
      <c r="G135" s="62">
        <f t="shared" si="2"/>
        <v>-2317</v>
      </c>
      <c r="H135" s="62">
        <f t="shared" si="3"/>
        <v>98.00010357685403</v>
      </c>
    </row>
    <row r="136" spans="1:8" ht="12.75">
      <c r="A136" s="16">
        <v>125</v>
      </c>
      <c r="B136" s="78" t="s">
        <v>44</v>
      </c>
      <c r="C136" s="79"/>
      <c r="D136" s="80"/>
      <c r="E136" s="33">
        <f>SUM(E133:E135)</f>
        <v>223963</v>
      </c>
      <c r="F136" s="33">
        <f>SUM(F132:F135)</f>
        <v>221662.4</v>
      </c>
      <c r="G136" s="66">
        <f t="shared" si="2"/>
        <v>-2300.600000000006</v>
      </c>
      <c r="H136" s="66">
        <f t="shared" si="3"/>
        <v>98.972776753303</v>
      </c>
    </row>
    <row r="137" spans="1:8" ht="12.75">
      <c r="A137" s="16">
        <v>126</v>
      </c>
      <c r="B137" s="36"/>
      <c r="C137" s="37"/>
      <c r="D137" s="38"/>
      <c r="E137" s="30"/>
      <c r="F137" s="62"/>
      <c r="G137" s="62"/>
      <c r="H137" s="62"/>
    </row>
    <row r="138" spans="1:8" ht="12.75">
      <c r="A138" s="16">
        <v>127</v>
      </c>
      <c r="B138" s="78" t="s">
        <v>45</v>
      </c>
      <c r="C138" s="79"/>
      <c r="D138" s="80"/>
      <c r="E138" s="33">
        <f>E20+E28+E43+E68+E74+E111+E126+E136+E23+E34+E37+E17+E71+E49+E14+E46+E130</f>
        <v>562021.3999999999</v>
      </c>
      <c r="F138" s="33">
        <f>F20+F28+F43+F68+F74+F111+F126+F136+F23+F34+F37+F17+F71+F49+F14+F46+F130</f>
        <v>543404.7</v>
      </c>
      <c r="G138" s="66">
        <f t="shared" si="2"/>
        <v>-18616.699999999953</v>
      </c>
      <c r="H138" s="66">
        <f t="shared" si="3"/>
        <v>96.68754606141333</v>
      </c>
    </row>
    <row r="139" spans="2:5" ht="12.75">
      <c r="B139" s="3"/>
      <c r="C139" s="4"/>
      <c r="D139" s="7"/>
      <c r="E139" s="5"/>
    </row>
    <row r="140" spans="2:5" ht="12.75">
      <c r="B140" s="3"/>
      <c r="C140" s="4"/>
      <c r="D140" s="7"/>
      <c r="E140" s="5"/>
    </row>
    <row r="141" spans="2:5" ht="12.75">
      <c r="B141" s="3"/>
      <c r="C141" s="4"/>
      <c r="D141" s="7"/>
      <c r="E141" s="5"/>
    </row>
    <row r="142" spans="2:5" ht="12.75">
      <c r="B142" s="3"/>
      <c r="C142" s="4"/>
      <c r="D142" s="7"/>
      <c r="E142" s="5"/>
    </row>
    <row r="143" spans="2:5" ht="12.75">
      <c r="B143" s="3"/>
      <c r="C143" s="4"/>
      <c r="D143" s="7"/>
      <c r="E143" s="5"/>
    </row>
    <row r="144" spans="2:5" ht="12.75">
      <c r="B144" s="3"/>
      <c r="C144" s="4"/>
      <c r="D144" s="7"/>
      <c r="E144" s="5"/>
    </row>
    <row r="145" spans="2:5" ht="12.75">
      <c r="B145" s="3"/>
      <c r="C145" s="4"/>
      <c r="D145" s="7"/>
      <c r="E145" s="5"/>
    </row>
    <row r="146" spans="2:5" ht="12.75">
      <c r="B146" s="3"/>
      <c r="C146" s="4"/>
      <c r="D146" s="7"/>
      <c r="E146" s="5"/>
    </row>
    <row r="147" spans="2:5" ht="12.75">
      <c r="B147" s="3"/>
      <c r="C147" s="4"/>
      <c r="D147" s="7"/>
      <c r="E147" s="5"/>
    </row>
    <row r="148" spans="2:5" ht="12.75">
      <c r="B148" s="3"/>
      <c r="C148" s="4"/>
      <c r="D148" s="7"/>
      <c r="E148" s="5"/>
    </row>
    <row r="149" spans="2:5" ht="12.75">
      <c r="B149" s="3"/>
      <c r="C149" s="4"/>
      <c r="D149" s="7"/>
      <c r="E149" s="5"/>
    </row>
    <row r="150" spans="2:5" ht="12.75">
      <c r="B150" s="2"/>
      <c r="E150" s="1"/>
    </row>
    <row r="151" spans="2:5" ht="12.75">
      <c r="B151" s="2"/>
      <c r="E151" s="1"/>
    </row>
    <row r="152" spans="2:5" ht="12.75">
      <c r="B152" s="2"/>
      <c r="E152" s="1"/>
    </row>
    <row r="153" spans="2:5" ht="12.75">
      <c r="B153" s="2"/>
      <c r="E153" s="1"/>
    </row>
    <row r="154" ht="12.75">
      <c r="B154" s="2"/>
    </row>
    <row r="155" ht="12.75">
      <c r="B155" s="2"/>
    </row>
  </sheetData>
  <sheetProtection/>
  <mergeCells count="42">
    <mergeCell ref="B74:D74"/>
    <mergeCell ref="B50:H50"/>
    <mergeCell ref="B69:H69"/>
    <mergeCell ref="B72:H72"/>
    <mergeCell ref="B138:D138"/>
    <mergeCell ref="B136:D136"/>
    <mergeCell ref="B126:D126"/>
    <mergeCell ref="B111:D111"/>
    <mergeCell ref="B130:D130"/>
    <mergeCell ref="B75:H75"/>
    <mergeCell ref="B68:D68"/>
    <mergeCell ref="B37:D37"/>
    <mergeCell ref="B43:D43"/>
    <mergeCell ref="B71:D71"/>
    <mergeCell ref="B34:D34"/>
    <mergeCell ref="B49:D49"/>
    <mergeCell ref="A6:E6"/>
    <mergeCell ref="B23:D23"/>
    <mergeCell ref="B17:D17"/>
    <mergeCell ref="B12:H12"/>
    <mergeCell ref="B15:H15"/>
    <mergeCell ref="B18:H18"/>
    <mergeCell ref="B21:H21"/>
    <mergeCell ref="E9:H9"/>
    <mergeCell ref="B20:D20"/>
    <mergeCell ref="B24:H24"/>
    <mergeCell ref="B29:H29"/>
    <mergeCell ref="B35:H35"/>
    <mergeCell ref="B38:H38"/>
    <mergeCell ref="B44:H44"/>
    <mergeCell ref="B47:H47"/>
    <mergeCell ref="B28:D28"/>
    <mergeCell ref="B112:H112"/>
    <mergeCell ref="B127:H127"/>
    <mergeCell ref="B131:H131"/>
    <mergeCell ref="A1:H1"/>
    <mergeCell ref="A2:H2"/>
    <mergeCell ref="A3:H3"/>
    <mergeCell ref="A4:H4"/>
    <mergeCell ref="A5:H5"/>
    <mergeCell ref="A7:H7"/>
    <mergeCell ref="A8:H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2017-04-12T04:25:58Z</cp:lastPrinted>
  <dcterms:created xsi:type="dcterms:W3CDTF">2012-06-06T10:46:21Z</dcterms:created>
  <dcterms:modified xsi:type="dcterms:W3CDTF">2017-04-12T04:26:09Z</dcterms:modified>
  <cp:category/>
  <cp:version/>
  <cp:contentType/>
  <cp:contentStatus/>
</cp:coreProperties>
</file>