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<sst xmlns="http://schemas.openxmlformats.org/spreadsheetml/2006/main" count="320" uniqueCount="204">
  <si>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</si>
  <si>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</si>
  <si>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</si>
  <si>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</si>
  <si>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</si>
  <si>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</si>
  <si>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</si>
  <si>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</si>
  <si>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</si>
  <si>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возмещении ущерба, зачисляемые в бюджет городского округа</t>
  </si>
  <si>
    <t>192 - Управление Федеральной миграционной службы по Свердловской области</t>
  </si>
  <si>
    <t>106 - Уральское управление государстенного автодорожного надзора Федеральной службы по надзору в сфере транспорта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</si>
  <si>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</si>
  <si>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</si>
  <si>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</si>
  <si>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код администратора </t>
  </si>
  <si>
    <t>039</t>
  </si>
  <si>
    <t>1 14 06012 04 0000 430</t>
  </si>
  <si>
    <t>1 16 90040 04 0000 140</t>
  </si>
  <si>
    <t>048</t>
  </si>
  <si>
    <t>1 06 01020 04 0000 110</t>
  </si>
  <si>
    <t>192</t>
  </si>
  <si>
    <t>321</t>
  </si>
  <si>
    <t>901</t>
  </si>
  <si>
    <t xml:space="preserve">901 </t>
  </si>
  <si>
    <t>2 02 02999 04 0000 151</t>
  </si>
  <si>
    <t>2 02 03001 04 0000 151</t>
  </si>
  <si>
    <t>2 02 03015 04 0000 151</t>
  </si>
  <si>
    <t>2 02 03022 04 0000 151</t>
  </si>
  <si>
    <t>2 02 03024 04 0000 151</t>
  </si>
  <si>
    <t>2 19 04000 04 0000 151</t>
  </si>
  <si>
    <t>906</t>
  </si>
  <si>
    <t>2 02 03999 04 0000 151</t>
  </si>
  <si>
    <t>908</t>
  </si>
  <si>
    <t>2 02 01001 04 0000 151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</si>
  <si>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</si>
  <si>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</si>
  <si>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</si>
  <si>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</si>
  <si>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</si>
  <si>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</si>
  <si>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 xml:space="preserve">вид доходов </t>
  </si>
  <si>
    <t>наименование вида доходов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</si>
  <si>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</si>
  <si>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</si>
  <si>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</si>
  <si>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</si>
  <si>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</si>
  <si>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321 - Управление Федеральной службы государственной регистрации, кадастра и картографии по Свердловской области</t>
  </si>
  <si>
    <t>1 13 01994 04 0001 130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</si>
  <si>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</si>
  <si>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1 13 01994 04 0003 130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</si>
  <si>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</si>
  <si>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</si>
  <si>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1 12 01010 01 6000 120</t>
  </si>
  <si>
    <t>Плата за выбросы загрязняющих веществ в атмосферный воздух стацианарными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</si>
  <si>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</si>
  <si>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</si>
  <si>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</si>
  <si>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</si>
  <si>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</si>
  <si>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</si>
  <si>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1 16 28000 01 6000 140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</si>
  <si>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</si>
  <si>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1 16 90040 04 6000 140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</si>
  <si>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</si>
  <si>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</si>
  <si>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</si>
  <si>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</si>
  <si>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</si>
  <si>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</si>
  <si>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</si>
  <si>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</si>
  <si>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</si>
  <si>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</si>
  <si>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 xml:space="preserve">1 14 02043 04 0001 410 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</si>
  <si>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</si>
  <si>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2 19 04000 04 0000 151 </t>
  </si>
  <si>
    <t>1 16 32000 04 0000 140</t>
  </si>
  <si>
    <t>Денежные взыскания, налагаемые в 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</si>
  <si>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</si>
  <si>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039 - Территориальная комиссия Верхотурского района по делам несовершеннолетних и защиты их прав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</si>
  <si>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</si>
  <si>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</si>
  <si>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</si>
  <si>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</si>
  <si>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</si>
  <si>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</si>
  <si>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</si>
  <si>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</si>
  <si>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1 16 25050 01 6000 140</t>
  </si>
  <si>
    <t>Денежные взыскания (штрафы) за нарушение законодательства в области охраны окружающей среды</t>
  </si>
  <si>
    <t>1 14 01040 04 0000 410</t>
  </si>
  <si>
    <t>Доходы от продажи квартир, находящегося в собственности городских округов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</si>
  <si>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</si>
  <si>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</si>
  <si>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</si>
  <si>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</si>
  <si>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уточненные бюджетные назначения 2015 г.</t>
  </si>
  <si>
    <t>отклонние от уточненных бюджетных назначений 2015 г.</t>
  </si>
  <si>
    <t>% исполнение от уточненных бюджетных назначений 2015 г.</t>
  </si>
  <si>
    <t>017 - Министерство природных ресурсов и экологии Свердловской области</t>
  </si>
  <si>
    <t>017</t>
  </si>
  <si>
    <t>048 - Департамент Федеральной службы по надзору в сфере прирдопользования по Уральскому федеральному округу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</si>
  <si>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</si>
  <si>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</si>
  <si>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</si>
  <si>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</si>
  <si>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</si>
  <si>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</si>
  <si>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151 - Территориальное управление Федеральной службы финансово-бюджетного надзора в Свердловской области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</si>
  <si>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</si>
  <si>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</si>
  <si>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</si>
  <si>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</si>
  <si>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</si>
  <si>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</si>
  <si>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</si>
  <si>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Прочие местные налоги и сборы, мобилизуемые на территориях городских округов</t>
  </si>
  <si>
    <t>188 - Главное управление Министерства внутренних дел Российской Федерации по Свердловской области</t>
  </si>
  <si>
    <t>1 16 25060 01 6000 140</t>
  </si>
  <si>
    <t>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</si>
  <si>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</si>
  <si>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</si>
  <si>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Доходы от реализации объектов нежилого фонда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</si>
  <si>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</si>
  <si>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</si>
  <si>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</si>
  <si>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</si>
  <si>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>2 02 02089 04 0002 151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</si>
  <si>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</si>
  <si>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</si>
  <si>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2 02 04081 04 0000 151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</si>
  <si>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</si>
  <si>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2 02 04999 04 0000 151</t>
  </si>
  <si>
    <t>906 - Управление образования администрации городского округа Верхотурский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</si>
  <si>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</si>
  <si>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</si>
  <si>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</si>
  <si>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908 -Управление культуры, туризма и молодежной политики Администрации городского округа Верхотурский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</si>
  <si>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</si>
  <si>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</si>
  <si>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</si>
  <si>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161 - Управление Федеральной антимонопольной службы по Свердловской области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</si>
  <si>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</si>
  <si>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</si>
  <si>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округов</t>
  </si>
  <si>
    <t>2 02 02009 04 0000 151</t>
  </si>
  <si>
    <t>2 07 04050 04 0000 151</t>
  </si>
  <si>
    <t>Прочие безвозмездные поступления в бюджеты городских округов</t>
  </si>
  <si>
    <t>2 02 02215 04 0000 151</t>
  </si>
  <si>
    <t>Иные межбюджетные трансферты передаваемые бюджетам городских округов</t>
  </si>
  <si>
    <t>1 11 05012 04 0001 120</t>
  </si>
  <si>
    <t>1 11 05012 04 0002 120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</si>
  <si>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</si>
  <si>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1 11 05034 04 0000 120</t>
  </si>
  <si>
    <t>Субсиди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</si>
  <si>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</si>
  <si>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на организацию мероприятий по охране окружающей среды и природопользованию</t>
  </si>
  <si>
    <t xml:space="preserve">Субсидии на реализацию муниципальных программ по энергосбережению и повышению энергетической эффективности </t>
  </si>
  <si>
    <t xml:space="preserve">Субсидии на разработку документации по планировке территории </t>
  </si>
  <si>
    <t>Резервный фонд Правительства Свердловской области (на приобретение коммунальной специальной техники)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</si>
  <si>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</si>
  <si>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</si>
  <si>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</si>
  <si>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1 09 07000 04 0000 110</t>
  </si>
  <si>
    <t>1 13 02994 04 0004 130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</si>
  <si>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</si>
  <si>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2 02 02051 04 0000 151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</si>
  <si>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 за счет средств федерального бюджета (инклюзивное образование)</t>
  </si>
  <si>
    <t>Субсидии из областного бюджета местным бюджетам на подготовку молодых граждан к военной службе</t>
  </si>
  <si>
    <t>Субсидии на создание в общеобразовательных организациях условий для инклюзивного образования детей-инвалидов</t>
  </si>
  <si>
    <t>Субсидии из областного бюджета местным бюджетам на осуществление мероприятий по приоритетным направлениям работы с молодежью на территории Свердловской области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</si>
  <si>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</si>
  <si>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</si>
  <si>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фактическое исполнение за 2015 года</t>
  </si>
  <si>
    <t>004</t>
  </si>
  <si>
    <t>004 - Министерство финансов Свердловской области</t>
  </si>
  <si>
    <t>029 - Избирательная комиссия по Свердловской области</t>
  </si>
  <si>
    <t>029</t>
  </si>
  <si>
    <t>1 17 05040 04 0000 180</t>
  </si>
  <si>
    <t>Прочие неналоговые доходы бюджетов городских округов (в части возврата платежей анонимных жертвователей из избирательного фонда и возврата неизрасходованных денежных средств со специального счета)</t>
  </si>
  <si>
    <t xml:space="preserve">Субвенции на осуществление государственного полномочия Свердловской области по организациипроведения мероприятий по отлову и содержанию безнадзорных собак </t>
  </si>
  <si>
    <t>Резервный фонд Правительства Свердловской области (на модернизацию тепло- и водо- сетей)</t>
  </si>
  <si>
    <t>Резервный фонд Правительства Свердловской области (на ремонт автомобильной дороги общего пользования местного значения по ул.Малышева)</t>
  </si>
  <si>
    <t>1 17 05040 04 0000 140</t>
  </si>
  <si>
    <t>Прочие неналоговые доходы бюджетов городских округов</t>
  </si>
  <si>
    <t>Резервный фонд Правительства Свердловской области (на содержание и оснащение оборудованием дополнительных мест в муниципальных системах дошкольного образования )</t>
  </si>
  <si>
    <t>Субсидии на укрепление материально-технической базы и оснащение оборудованием детских школ искусств за счет средств федерального бюджета</t>
  </si>
  <si>
    <t xml:space="preserve">Субсидии на капитальный ремонт зданий и помещений, в которых размещаются муниципальные детские школы искусств, и (или) укрепление материально-технической базы таких учреждений на оснащение и модернизацию детских школ искусств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</si>
  <si>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</si>
  <si>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</si>
  <si>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</si>
  <si>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Приложение  4</t>
  </si>
  <si>
    <t>к Решение Думы городского округа Верхотурский</t>
  </si>
  <si>
    <t>от _______________2016 г. № ___</t>
  </si>
  <si>
    <t xml:space="preserve">Распределение доходов бюджета городского округа Верхотурский за 2015 год 
по главным администраторам доходов </t>
  </si>
  <si>
    <t>1 11 05074 04 0003 120</t>
  </si>
  <si>
    <t>1 11 05074 04 0004 120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</si>
  <si>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</si>
  <si>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</si>
  <si>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</si>
  <si>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</si>
  <si>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"Об исполнении бюджета городского  округа Верхотурский за 2015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</si>
</sst>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00000"/>
    <numFmt numFmtId="175" formatCode="[$€-2]\ ###,000_);[Red]\([$€-2]\ ###,000\)"/>
    <numFmt numFmtId="176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 horizontal="right" wrapText="1"/>
    </xf>
    <xf numFmtId="164" fontId="2" fillId="33" borderId="10" xfId="55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wrapText="1"/>
    </xf>
    <xf numFmtId="164" fontId="1" fillId="33" borderId="10" xfId="55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wrapText="1"/>
    </xf>
    <xf numFmtId="170" fontId="2" fillId="33" borderId="1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wrapText="1"/>
    </xf>
    <xf numFmtId="176" fontId="1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justify" vertical="top" wrapText="1"/>
    </xf>
    <xf numFmtId="176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wrapText="1"/>
    </xf>
    <xf numFmtId="164" fontId="2" fillId="33" borderId="10" xfId="55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164" fontId="1" fillId="33" borderId="10" xfId="55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justify" vertical="top" wrapText="1"/>
    </xf>
    <xf numFmtId="164" fontId="1" fillId="33" borderId="11" xfId="55" applyNumberFormat="1" applyFont="1" applyFill="1" applyBorder="1" applyAlignment="1">
      <alignment horizontal="center" wrapText="1"/>
    </xf>
    <xf numFmtId="164" fontId="1" fillId="33" borderId="12" xfId="55" applyNumberFormat="1" applyFont="1" applyFill="1" applyBorder="1" applyAlignment="1">
      <alignment horizontal="center" wrapText="1"/>
    </xf>
    <xf numFmtId="164" fontId="1" fillId="33" borderId="13" xfId="55" applyNumberFormat="1" applyFont="1" applyFill="1" applyBorder="1" applyAlignment="1">
      <alignment horizontal="center" wrapText="1"/>
    </xf>
    <xf numFmtId="0" fontId="2" fillId="33" borderId="10" xfId="55" applyNumberFormat="1" applyFont="1" applyFill="1" applyBorder="1" applyAlignment="1">
      <alignment horizontal="center" wrapText="1"/>
    </xf>
    <xf numFmtId="0" fontId="2" fillId="33" borderId="10" xfId="55" applyNumberFormat="1" applyFont="1" applyFill="1" applyBorder="1" applyAlignment="1">
      <alignment horizontal="left" wrapText="1"/>
    </xf>
    <xf numFmtId="170" fontId="2" fillId="33" borderId="10" xfId="55" applyNumberFormat="1" applyFont="1" applyFill="1" applyBorder="1" applyAlignment="1">
      <alignment horizontal="right" wrapText="1"/>
    </xf>
    <xf numFmtId="0" fontId="2" fillId="33" borderId="10" xfId="55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164" fontId="1" fillId="33" borderId="13" xfId="55" applyNumberFormat="1" applyFont="1" applyFill="1" applyBorder="1" applyAlignment="1">
      <alignment horizontal="right" wrapText="1"/>
    </xf>
    <xf numFmtId="164" fontId="2" fillId="33" borderId="13" xfId="55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0"/>
  <sheetViews>
    <sheetView tabSelected="1" workbookViewId="0" topLeftCell="A6">
      <selection activeCell="D12" sqref="D12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3.375" style="0" customWidth="1"/>
    <col min="4" max="4" width="42.00390625" style="0" customWidth="1"/>
    <col min="5" max="5" width="13.75390625" style="0" customWidth="1"/>
    <col min="6" max="6" width="13.625" style="0" customWidth="1"/>
    <col min="7" max="7" width="12.00390625" style="0" customWidth="1"/>
    <col min="8" max="8" width="11.875" style="0" customWidth="1"/>
  </cols>
  <sheetData>
    <row r="1" spans="1:8" ht="15.75">
      <c r="A1" s="2"/>
      <c r="B1" s="2"/>
      <c r="C1" s="2"/>
      <c r="D1" s="13" t="s">
        <v>193</v>
      </c>
      <c r="E1" s="13"/>
      <c r="F1" s="13"/>
      <c r="G1" s="13"/>
      <c r="H1" s="13"/>
    </row>
    <row r="2" spans="1:8" ht="15.75">
      <c r="A2" s="2"/>
      <c r="B2" s="2"/>
      <c r="C2" s="2"/>
      <c r="D2" s="13" t="s">
        <v>194</v>
      </c>
      <c r="E2" s="13"/>
      <c r="F2" s="13"/>
      <c r="G2" s="13"/>
      <c r="H2" s="13"/>
    </row>
    <row r="3" spans="1:8" ht="15.75">
      <c r="A3" s="2"/>
      <c r="B3" s="2"/>
      <c r="C3" s="2"/>
      <c r="D3" s="13" t="s">
        <v>195</v>
      </c>
      <c r="E3" s="13"/>
      <c r="F3" s="13"/>
      <c r="G3" s="13"/>
      <c r="H3" s="13"/>
    </row>
    <row r="4" spans="1:8" ht="15.75">
      <c r="A4" s="2"/>
      <c r="B4" s="2"/>
      <c r="C4" s="2"/>
      <c r="D4" s="13" t="s">
        <v>203</v>
      </c>
      <c r="E4" s="13"/>
      <c r="F4" s="13"/>
      <c r="G4" s="13"/>
      <c r="H4" s="13"/>
    </row>
    <row r="5" spans="1:8" ht="15.75" hidden="1">
      <c r="A5" s="2"/>
      <c r="B5" s="2"/>
      <c r="C5" s="2"/>
      <c r="D5" s="13"/>
      <c r="E5" s="13"/>
      <c r="F5" s="13"/>
      <c r="G5" s="13"/>
      <c r="H5" s="13"/>
    </row>
    <row r="6" spans="1:8" ht="15.75">
      <c r="A6" s="2"/>
      <c r="B6" s="2"/>
      <c r="C6" s="2"/>
      <c r="D6" s="3"/>
      <c r="E6" s="3"/>
      <c r="F6" s="3"/>
      <c r="G6" s="3"/>
      <c r="H6" s="3"/>
    </row>
    <row r="7" spans="1:8" ht="9.75" customHeight="1">
      <c r="A7" s="2"/>
      <c r="B7" s="2"/>
      <c r="C7" s="2"/>
      <c r="D7" s="3"/>
      <c r="E7" s="3"/>
      <c r="F7" s="3"/>
      <c r="G7" s="4"/>
      <c r="H7" s="4"/>
    </row>
    <row r="8" spans="1:8" ht="15.75" hidden="1">
      <c r="A8" s="2"/>
      <c r="B8" s="2"/>
      <c r="C8" s="2"/>
      <c r="D8" s="2"/>
      <c r="E8" s="2"/>
      <c r="F8" s="2"/>
      <c r="G8" s="2"/>
      <c r="H8" s="2"/>
    </row>
    <row r="9" spans="1:8" ht="30.75" customHeight="1">
      <c r="A9" s="2"/>
      <c r="B9" s="17" t="s">
        <v>196</v>
      </c>
      <c r="C9" s="17"/>
      <c r="D9" s="17"/>
      <c r="E9" s="17"/>
      <c r="F9" s="17"/>
      <c r="G9" s="17"/>
      <c r="H9" s="17"/>
    </row>
    <row r="10" spans="1:8" ht="15.75">
      <c r="A10" s="2"/>
      <c r="B10" s="2"/>
      <c r="C10" s="2"/>
      <c r="D10" s="2"/>
      <c r="E10" s="2"/>
      <c r="F10" s="2"/>
      <c r="G10" s="2"/>
      <c r="H10" s="5" t="s">
        <v>0</v>
      </c>
    </row>
    <row r="11" spans="1:8" ht="75" customHeight="1">
      <c r="A11" s="9" t="s">
        <v>1</v>
      </c>
      <c r="B11" s="9" t="s">
        <v>15</v>
      </c>
      <c r="C11" s="9" t="s">
        <v>41</v>
      </c>
      <c r="D11" s="9" t="s">
        <v>42</v>
      </c>
      <c r="E11" s="18" t="s">
        <v>98</v>
      </c>
      <c r="F11" s="8" t="s">
        <v>175</v>
      </c>
      <c r="G11" s="9" t="s">
        <v>99</v>
      </c>
      <c r="H11" s="9" t="s">
        <v>100</v>
      </c>
    </row>
    <row r="12" spans="1:8" ht="14.25" customHeight="1">
      <c r="A12" s="7">
        <v>1</v>
      </c>
      <c r="B12" s="9">
        <v>2</v>
      </c>
      <c r="C12" s="9">
        <v>3</v>
      </c>
      <c r="D12" s="9">
        <v>4</v>
      </c>
      <c r="E12" s="9">
        <v>5</v>
      </c>
      <c r="F12" s="8">
        <v>6</v>
      </c>
      <c r="G12" s="9">
        <v>7</v>
      </c>
      <c r="H12" s="9">
        <v>8</v>
      </c>
    </row>
    <row r="13" spans="1:8" ht="15.75">
      <c r="A13" s="7">
        <v>1</v>
      </c>
      <c r="B13" s="6"/>
      <c r="C13" s="14" t="s">
        <v>177</v>
      </c>
      <c r="D13" s="15"/>
      <c r="E13" s="15"/>
      <c r="F13" s="15"/>
      <c r="G13" s="15"/>
      <c r="H13" s="16"/>
    </row>
    <row r="14" spans="1:8" ht="95.25" customHeight="1">
      <c r="A14" s="7">
        <v>2</v>
      </c>
      <c r="B14" s="19" t="s">
        <v>176</v>
      </c>
      <c r="C14" s="20" t="s">
        <v>145</v>
      </c>
      <c r="D14" s="21" t="s">
        <v>146</v>
      </c>
      <c r="E14" s="22">
        <v>0</v>
      </c>
      <c r="F14" s="22">
        <v>167</v>
      </c>
      <c r="G14" s="22">
        <f>F14-E14</f>
        <v>167</v>
      </c>
      <c r="H14" s="23">
        <v>0</v>
      </c>
    </row>
    <row r="15" spans="1:8" ht="15.75">
      <c r="A15" s="7">
        <v>3</v>
      </c>
      <c r="B15" s="24"/>
      <c r="C15" s="24"/>
      <c r="D15" s="25" t="s">
        <v>2</v>
      </c>
      <c r="E15" s="26">
        <f>SUM(E14)</f>
        <v>0</v>
      </c>
      <c r="F15" s="26">
        <f>SUM(F14)</f>
        <v>167</v>
      </c>
      <c r="G15" s="26">
        <f>F15-E15</f>
        <v>167</v>
      </c>
      <c r="H15" s="27">
        <v>0</v>
      </c>
    </row>
    <row r="16" spans="1:8" ht="15.75">
      <c r="A16" s="7">
        <v>4</v>
      </c>
      <c r="B16" s="28" t="s">
        <v>101</v>
      </c>
      <c r="C16" s="29"/>
      <c r="D16" s="29"/>
      <c r="E16" s="29"/>
      <c r="F16" s="29"/>
      <c r="G16" s="29"/>
      <c r="H16" s="30"/>
    </row>
    <row r="17" spans="1:8" ht="63">
      <c r="A17" s="7">
        <v>5</v>
      </c>
      <c r="B17" s="31" t="s">
        <v>102</v>
      </c>
      <c r="C17" s="19" t="s">
        <v>18</v>
      </c>
      <c r="D17" s="32" t="s">
        <v>9</v>
      </c>
      <c r="E17" s="22">
        <v>229</v>
      </c>
      <c r="F17" s="22">
        <v>257</v>
      </c>
      <c r="G17" s="22">
        <f>F17-E17</f>
        <v>28</v>
      </c>
      <c r="H17" s="23">
        <f>F17/E17</f>
        <v>1.1222707423580787</v>
      </c>
    </row>
    <row r="18" spans="1:8" ht="14.25" customHeight="1">
      <c r="A18" s="7">
        <v>6</v>
      </c>
      <c r="B18" s="31"/>
      <c r="C18" s="31"/>
      <c r="D18" s="25" t="s">
        <v>2</v>
      </c>
      <c r="E18" s="26">
        <f>SUM(E17)</f>
        <v>229</v>
      </c>
      <c r="F18" s="26">
        <f>SUM(F17)</f>
        <v>257</v>
      </c>
      <c r="G18" s="26">
        <f>F18-E18</f>
        <v>28</v>
      </c>
      <c r="H18" s="27">
        <f>F18/E18</f>
        <v>1.1222707423580787</v>
      </c>
    </row>
    <row r="19" spans="1:8" ht="15.75">
      <c r="A19" s="7">
        <v>7</v>
      </c>
      <c r="B19" s="31"/>
      <c r="C19" s="33" t="s">
        <v>178</v>
      </c>
      <c r="D19" s="34"/>
      <c r="E19" s="34"/>
      <c r="F19" s="34"/>
      <c r="G19" s="34"/>
      <c r="H19" s="35"/>
    </row>
    <row r="20" spans="1:8" ht="94.5">
      <c r="A20" s="7">
        <v>8</v>
      </c>
      <c r="B20" s="31" t="s">
        <v>179</v>
      </c>
      <c r="C20" s="19" t="s">
        <v>180</v>
      </c>
      <c r="D20" s="36" t="s">
        <v>181</v>
      </c>
      <c r="E20" s="22">
        <v>0</v>
      </c>
      <c r="F20" s="22">
        <v>10</v>
      </c>
      <c r="G20" s="22">
        <f>F20-E20</f>
        <v>10</v>
      </c>
      <c r="H20" s="23">
        <v>0</v>
      </c>
    </row>
    <row r="21" spans="1:8" ht="14.25" customHeight="1">
      <c r="A21" s="7">
        <v>9</v>
      </c>
      <c r="B21" s="31"/>
      <c r="C21" s="31"/>
      <c r="D21" s="25" t="s">
        <v>2</v>
      </c>
      <c r="E21" s="26">
        <f>SUM(E20)</f>
        <v>0</v>
      </c>
      <c r="F21" s="26">
        <f>SUM(F20)</f>
        <v>10</v>
      </c>
      <c r="G21" s="26">
        <f>F21-E21</f>
        <v>10</v>
      </c>
      <c r="H21" s="27">
        <v>0</v>
      </c>
    </row>
    <row r="22" spans="1:8" ht="15.75">
      <c r="A22" s="7">
        <v>10</v>
      </c>
      <c r="B22" s="28" t="s">
        <v>81</v>
      </c>
      <c r="C22" s="29"/>
      <c r="D22" s="29"/>
      <c r="E22" s="29"/>
      <c r="F22" s="29"/>
      <c r="G22" s="29"/>
      <c r="H22" s="30"/>
    </row>
    <row r="23" spans="1:8" ht="63">
      <c r="A23" s="7">
        <v>11</v>
      </c>
      <c r="B23" s="31" t="s">
        <v>16</v>
      </c>
      <c r="C23" s="19" t="s">
        <v>18</v>
      </c>
      <c r="D23" s="32" t="s">
        <v>9</v>
      </c>
      <c r="E23" s="22">
        <v>35</v>
      </c>
      <c r="F23" s="22">
        <v>19.2</v>
      </c>
      <c r="G23" s="22">
        <f>F23-E23</f>
        <v>-15.8</v>
      </c>
      <c r="H23" s="23">
        <f>F23/E23</f>
        <v>0.5485714285714286</v>
      </c>
    </row>
    <row r="24" spans="1:8" ht="14.25" customHeight="1">
      <c r="A24" s="7">
        <v>12</v>
      </c>
      <c r="B24" s="31"/>
      <c r="C24" s="31"/>
      <c r="D24" s="25" t="s">
        <v>2</v>
      </c>
      <c r="E24" s="26">
        <f>SUM(E23)</f>
        <v>35</v>
      </c>
      <c r="F24" s="26">
        <f>SUM(F23)</f>
        <v>19.2</v>
      </c>
      <c r="G24" s="26">
        <f>F24-E24</f>
        <v>-15.8</v>
      </c>
      <c r="H24" s="27">
        <f>F24/E24</f>
        <v>0.5485714285714286</v>
      </c>
    </row>
    <row r="25" spans="1:8" ht="15.75">
      <c r="A25" s="7">
        <v>13</v>
      </c>
      <c r="B25" s="33" t="s">
        <v>82</v>
      </c>
      <c r="C25" s="34"/>
      <c r="D25" s="34"/>
      <c r="E25" s="34"/>
      <c r="F25" s="34"/>
      <c r="G25" s="34"/>
      <c r="H25" s="35"/>
    </row>
    <row r="26" spans="1:8" ht="63">
      <c r="A26" s="7">
        <v>14</v>
      </c>
      <c r="B26" s="31" t="s">
        <v>83</v>
      </c>
      <c r="C26" s="19" t="s">
        <v>18</v>
      </c>
      <c r="D26" s="32" t="s">
        <v>9</v>
      </c>
      <c r="E26" s="22">
        <v>35</v>
      </c>
      <c r="F26" s="22">
        <v>38.9</v>
      </c>
      <c r="G26" s="22">
        <f>F26-E26</f>
        <v>3.8999999999999986</v>
      </c>
      <c r="H26" s="23">
        <f>F26/E26</f>
        <v>1.1114285714285714</v>
      </c>
    </row>
    <row r="27" spans="1:8" ht="14.25" customHeight="1">
      <c r="A27" s="7">
        <v>15</v>
      </c>
      <c r="B27" s="31"/>
      <c r="C27" s="31"/>
      <c r="D27" s="25" t="s">
        <v>2</v>
      </c>
      <c r="E27" s="26">
        <f>SUM(E26)</f>
        <v>35</v>
      </c>
      <c r="F27" s="26">
        <f>SUM(F26)</f>
        <v>38.9</v>
      </c>
      <c r="G27" s="26">
        <f>F27-E27</f>
        <v>3.8999999999999986</v>
      </c>
      <c r="H27" s="27">
        <f>F27/E27</f>
        <v>1.1114285714285714</v>
      </c>
    </row>
    <row r="28" spans="1:8" ht="30" customHeight="1">
      <c r="A28" s="7">
        <v>16</v>
      </c>
      <c r="B28" s="33" t="s">
        <v>103</v>
      </c>
      <c r="C28" s="34"/>
      <c r="D28" s="34"/>
      <c r="E28" s="34"/>
      <c r="F28" s="34"/>
      <c r="G28" s="34"/>
      <c r="H28" s="35"/>
    </row>
    <row r="29" spans="1:8" ht="47.25">
      <c r="A29" s="7">
        <v>17</v>
      </c>
      <c r="B29" s="31" t="s">
        <v>19</v>
      </c>
      <c r="C29" s="20" t="s">
        <v>54</v>
      </c>
      <c r="D29" s="36" t="s">
        <v>55</v>
      </c>
      <c r="E29" s="37">
        <v>53.6</v>
      </c>
      <c r="F29" s="22">
        <v>67.5</v>
      </c>
      <c r="G29" s="38">
        <f>F29-E29</f>
        <v>13.899999999999999</v>
      </c>
      <c r="H29" s="23">
        <f>F29/E29</f>
        <v>1.2593283582089552</v>
      </c>
    </row>
    <row r="30" spans="1:8" ht="47.25">
      <c r="A30" s="7">
        <v>18</v>
      </c>
      <c r="B30" s="31" t="s">
        <v>19</v>
      </c>
      <c r="C30" s="20" t="s">
        <v>56</v>
      </c>
      <c r="D30" s="36" t="s">
        <v>57</v>
      </c>
      <c r="E30" s="37">
        <v>7.8</v>
      </c>
      <c r="F30" s="22">
        <v>7.7</v>
      </c>
      <c r="G30" s="38">
        <f>F30-E30</f>
        <v>-0.09999999999999964</v>
      </c>
      <c r="H30" s="23">
        <f>F30/E30</f>
        <v>0.9871794871794872</v>
      </c>
    </row>
    <row r="31" spans="1:8" ht="29.25" customHeight="1">
      <c r="A31" s="7">
        <v>19</v>
      </c>
      <c r="B31" s="31" t="s">
        <v>19</v>
      </c>
      <c r="C31" s="20" t="s">
        <v>58</v>
      </c>
      <c r="D31" s="36" t="s">
        <v>59</v>
      </c>
      <c r="E31" s="37">
        <v>2</v>
      </c>
      <c r="F31" s="22">
        <v>2.3</v>
      </c>
      <c r="G31" s="38">
        <f>F31-E31</f>
        <v>0.2999999999999998</v>
      </c>
      <c r="H31" s="23">
        <f>F31/E31</f>
        <v>1.15</v>
      </c>
    </row>
    <row r="32" spans="1:8" ht="29.25" customHeight="1">
      <c r="A32" s="7">
        <v>20</v>
      </c>
      <c r="B32" s="31" t="s">
        <v>19</v>
      </c>
      <c r="C32" s="20" t="s">
        <v>60</v>
      </c>
      <c r="D32" s="36" t="s">
        <v>61</v>
      </c>
      <c r="E32" s="37">
        <v>38.8</v>
      </c>
      <c r="F32" s="22">
        <v>47.7</v>
      </c>
      <c r="G32" s="38">
        <f>F32-E32</f>
        <v>8.900000000000006</v>
      </c>
      <c r="H32" s="23">
        <f>F32/E32</f>
        <v>1.2293814432989691</v>
      </c>
    </row>
    <row r="33" spans="1:8" ht="17.25" customHeight="1">
      <c r="A33" s="7">
        <v>21</v>
      </c>
      <c r="B33" s="31"/>
      <c r="C33" s="31"/>
      <c r="D33" s="25" t="s">
        <v>2</v>
      </c>
      <c r="E33" s="26">
        <f>SUM(E29:E32)</f>
        <v>102.19999999999999</v>
      </c>
      <c r="F33" s="26">
        <f>SUM(F29:F32)</f>
        <v>125.2</v>
      </c>
      <c r="G33" s="39">
        <f>F33-E33</f>
        <v>23.000000000000014</v>
      </c>
      <c r="H33" s="27">
        <f>F33/E33</f>
        <v>1.225048923679061</v>
      </c>
    </row>
    <row r="34" spans="1:8" ht="17.25" customHeight="1">
      <c r="A34" s="7">
        <v>22</v>
      </c>
      <c r="B34" s="33" t="s">
        <v>84</v>
      </c>
      <c r="C34" s="34"/>
      <c r="D34" s="34"/>
      <c r="E34" s="34"/>
      <c r="F34" s="34"/>
      <c r="G34" s="34"/>
      <c r="H34" s="35"/>
    </row>
    <row r="35" spans="1:8" ht="110.25" customHeight="1">
      <c r="A35" s="7">
        <v>23</v>
      </c>
      <c r="B35" s="31" t="s">
        <v>85</v>
      </c>
      <c r="C35" s="19" t="s">
        <v>86</v>
      </c>
      <c r="D35" s="36" t="s">
        <v>104</v>
      </c>
      <c r="E35" s="22">
        <v>1436.3</v>
      </c>
      <c r="F35" s="22">
        <v>1012.7</v>
      </c>
      <c r="G35" s="38">
        <f>F35-E35</f>
        <v>-423.5999999999999</v>
      </c>
      <c r="H35" s="23">
        <f>F35/E35</f>
        <v>0.705075541321451</v>
      </c>
    </row>
    <row r="36" spans="1:8" ht="110.25" customHeight="1">
      <c r="A36" s="7">
        <v>24</v>
      </c>
      <c r="B36" s="31" t="s">
        <v>85</v>
      </c>
      <c r="C36" s="19" t="s">
        <v>87</v>
      </c>
      <c r="D36" s="40" t="s">
        <v>105</v>
      </c>
      <c r="E36" s="22">
        <v>49.7</v>
      </c>
      <c r="F36" s="22">
        <v>27.4</v>
      </c>
      <c r="G36" s="38">
        <f>F36-E36</f>
        <v>-22.300000000000004</v>
      </c>
      <c r="H36" s="23">
        <f aca="true" t="shared" si="0" ref="H36:H42">F36/E36</f>
        <v>0.5513078470824949</v>
      </c>
    </row>
    <row r="37" spans="1:8" ht="126">
      <c r="A37" s="7">
        <v>25</v>
      </c>
      <c r="B37" s="31" t="s">
        <v>85</v>
      </c>
      <c r="C37" s="19" t="s">
        <v>88</v>
      </c>
      <c r="D37" s="36" t="s">
        <v>106</v>
      </c>
      <c r="E37" s="22">
        <v>3020.5</v>
      </c>
      <c r="F37" s="22">
        <v>1995.1</v>
      </c>
      <c r="G37" s="38">
        <f>F37-E37</f>
        <v>-1025.4</v>
      </c>
      <c r="H37" s="23">
        <f t="shared" si="0"/>
        <v>0.6605197814931303</v>
      </c>
    </row>
    <row r="38" spans="1:8" ht="126">
      <c r="A38" s="7">
        <v>26</v>
      </c>
      <c r="B38" s="31" t="s">
        <v>85</v>
      </c>
      <c r="C38" s="19" t="s">
        <v>89</v>
      </c>
      <c r="D38" s="36" t="s">
        <v>107</v>
      </c>
      <c r="E38" s="22">
        <v>56.3</v>
      </c>
      <c r="F38" s="22">
        <v>-130.2</v>
      </c>
      <c r="G38" s="38">
        <f>F38-E38</f>
        <v>-186.5</v>
      </c>
      <c r="H38" s="23">
        <f t="shared" si="0"/>
        <v>-2.3126110124333925</v>
      </c>
    </row>
    <row r="39" spans="1:8" ht="17.25" customHeight="1">
      <c r="A39" s="7">
        <v>27</v>
      </c>
      <c r="B39" s="31"/>
      <c r="C39" s="31"/>
      <c r="D39" s="25" t="s">
        <v>2</v>
      </c>
      <c r="E39" s="26">
        <f>SUM(E35:E38)</f>
        <v>4562.8</v>
      </c>
      <c r="F39" s="26">
        <f>SUM(F35:F38)</f>
        <v>2905</v>
      </c>
      <c r="G39" s="39">
        <f>F39-E39</f>
        <v>-1657.8000000000002</v>
      </c>
      <c r="H39" s="27">
        <f t="shared" si="0"/>
        <v>0.636670465503638</v>
      </c>
    </row>
    <row r="40" spans="1:8" ht="34.5" customHeight="1">
      <c r="A40" s="7">
        <v>28</v>
      </c>
      <c r="B40" s="41" t="s">
        <v>11</v>
      </c>
      <c r="C40" s="42"/>
      <c r="D40" s="42"/>
      <c r="E40" s="42"/>
      <c r="F40" s="42"/>
      <c r="G40" s="42"/>
      <c r="H40" s="43"/>
    </row>
    <row r="41" spans="1:8" ht="63">
      <c r="A41" s="7">
        <v>29</v>
      </c>
      <c r="B41" s="44">
        <v>106</v>
      </c>
      <c r="C41" s="44" t="s">
        <v>18</v>
      </c>
      <c r="D41" s="36" t="s">
        <v>9</v>
      </c>
      <c r="E41" s="22">
        <v>170</v>
      </c>
      <c r="F41" s="22">
        <v>61</v>
      </c>
      <c r="G41" s="38">
        <f>F41-E41</f>
        <v>-109</v>
      </c>
      <c r="H41" s="23">
        <f t="shared" si="0"/>
        <v>0.3588235294117647</v>
      </c>
    </row>
    <row r="42" spans="1:8" ht="15.75">
      <c r="A42" s="7">
        <v>30</v>
      </c>
      <c r="B42" s="44"/>
      <c r="C42" s="44"/>
      <c r="D42" s="25" t="s">
        <v>2</v>
      </c>
      <c r="E42" s="26">
        <f>SUM(E41)</f>
        <v>170</v>
      </c>
      <c r="F42" s="26">
        <f>SUM(F41)</f>
        <v>61</v>
      </c>
      <c r="G42" s="39">
        <f>F42-E42</f>
        <v>-109</v>
      </c>
      <c r="H42" s="27">
        <f t="shared" si="0"/>
        <v>0.3588235294117647</v>
      </c>
    </row>
    <row r="43" spans="1:8" ht="15.75">
      <c r="A43" s="7">
        <v>31</v>
      </c>
      <c r="B43" s="41" t="s">
        <v>43</v>
      </c>
      <c r="C43" s="42"/>
      <c r="D43" s="42"/>
      <c r="E43" s="42"/>
      <c r="F43" s="42"/>
      <c r="G43" s="42"/>
      <c r="H43" s="43"/>
    </row>
    <row r="44" spans="1:8" ht="47.25">
      <c r="A44" s="7">
        <v>32</v>
      </c>
      <c r="B44" s="45">
        <v>141</v>
      </c>
      <c r="C44" s="46" t="s">
        <v>90</v>
      </c>
      <c r="D44" s="47" t="s">
        <v>91</v>
      </c>
      <c r="E44" s="48">
        <v>230</v>
      </c>
      <c r="F44" s="22">
        <v>60</v>
      </c>
      <c r="G44" s="22">
        <v>-3</v>
      </c>
      <c r="H44" s="23">
        <f>F44/E44</f>
        <v>0.2608695652173913</v>
      </c>
    </row>
    <row r="45" spans="1:8" ht="77.25" customHeight="1">
      <c r="A45" s="7">
        <v>33</v>
      </c>
      <c r="B45" s="44">
        <v>141</v>
      </c>
      <c r="C45" s="46" t="s">
        <v>62</v>
      </c>
      <c r="D45" s="47" t="s">
        <v>63</v>
      </c>
      <c r="E45" s="48">
        <v>500</v>
      </c>
      <c r="F45" s="22">
        <v>210.5</v>
      </c>
      <c r="G45" s="38">
        <f>F45-E45</f>
        <v>-289.5</v>
      </c>
      <c r="H45" s="23">
        <f>F45/E45</f>
        <v>0.421</v>
      </c>
    </row>
    <row r="46" spans="1:8" ht="63">
      <c r="A46" s="7">
        <v>34</v>
      </c>
      <c r="B46" s="44">
        <v>141</v>
      </c>
      <c r="C46" s="46" t="s">
        <v>64</v>
      </c>
      <c r="D46" s="47" t="s">
        <v>65</v>
      </c>
      <c r="E46" s="48">
        <v>215</v>
      </c>
      <c r="F46" s="22">
        <v>152.3</v>
      </c>
      <c r="G46" s="38">
        <f>F46-E46</f>
        <v>-62.69999999999999</v>
      </c>
      <c r="H46" s="23">
        <f>F46/E46</f>
        <v>0.7083720930232559</v>
      </c>
    </row>
    <row r="47" spans="1:8" ht="15.75">
      <c r="A47" s="7">
        <v>35</v>
      </c>
      <c r="B47" s="44"/>
      <c r="C47" s="44"/>
      <c r="D47" s="25" t="s">
        <v>2</v>
      </c>
      <c r="E47" s="26">
        <f>SUM(E44:E46)</f>
        <v>945</v>
      </c>
      <c r="F47" s="26">
        <f>SUM(F44:F46)</f>
        <v>422.8</v>
      </c>
      <c r="G47" s="39">
        <f>F47-E47</f>
        <v>-522.2</v>
      </c>
      <c r="H47" s="27">
        <f>F47/E47</f>
        <v>0.4474074074074074</v>
      </c>
    </row>
    <row r="48" spans="1:8" ht="15.75">
      <c r="A48" s="7">
        <v>36</v>
      </c>
      <c r="B48" s="41" t="s">
        <v>110</v>
      </c>
      <c r="C48" s="42"/>
      <c r="D48" s="42"/>
      <c r="E48" s="42"/>
      <c r="F48" s="42"/>
      <c r="G48" s="42"/>
      <c r="H48" s="43"/>
    </row>
    <row r="49" spans="1:8" ht="110.25">
      <c r="A49" s="7">
        <v>37</v>
      </c>
      <c r="B49" s="44">
        <v>151</v>
      </c>
      <c r="C49" s="44" t="s">
        <v>108</v>
      </c>
      <c r="D49" s="36" t="s">
        <v>109</v>
      </c>
      <c r="E49" s="22">
        <v>0.3</v>
      </c>
      <c r="F49" s="22">
        <v>0.3</v>
      </c>
      <c r="G49" s="38">
        <f>F49-E49</f>
        <v>0</v>
      </c>
      <c r="H49" s="23">
        <v>1</v>
      </c>
    </row>
    <row r="50" spans="1:8" ht="15.75">
      <c r="A50" s="7">
        <v>38</v>
      </c>
      <c r="B50" s="44"/>
      <c r="C50" s="44"/>
      <c r="D50" s="25" t="s">
        <v>2</v>
      </c>
      <c r="E50" s="26">
        <f>SUM(E49)</f>
        <v>0.3</v>
      </c>
      <c r="F50" s="26">
        <f>SUM(F49)</f>
        <v>0.3</v>
      </c>
      <c r="G50" s="39">
        <f>F50-E50</f>
        <v>0</v>
      </c>
      <c r="H50" s="27">
        <v>1</v>
      </c>
    </row>
    <row r="51" spans="1:8" ht="16.5" customHeight="1">
      <c r="A51" s="7">
        <v>39</v>
      </c>
      <c r="B51" s="41" t="s">
        <v>143</v>
      </c>
      <c r="C51" s="42"/>
      <c r="D51" s="42"/>
      <c r="E51" s="42"/>
      <c r="F51" s="42"/>
      <c r="G51" s="42"/>
      <c r="H51" s="43"/>
    </row>
    <row r="52" spans="1:8" ht="94.5">
      <c r="A52" s="7">
        <v>40</v>
      </c>
      <c r="B52" s="49" t="s">
        <v>144</v>
      </c>
      <c r="C52" s="20" t="s">
        <v>145</v>
      </c>
      <c r="D52" s="21" t="s">
        <v>146</v>
      </c>
      <c r="E52" s="22">
        <v>35</v>
      </c>
      <c r="F52" s="22">
        <v>135</v>
      </c>
      <c r="G52" s="38">
        <f>F52-E52</f>
        <v>100</v>
      </c>
      <c r="H52" s="23">
        <f>F52/E52</f>
        <v>3.857142857142857</v>
      </c>
    </row>
    <row r="53" spans="1:8" ht="15.75">
      <c r="A53" s="7">
        <v>41</v>
      </c>
      <c r="B53" s="44"/>
      <c r="C53" s="44"/>
      <c r="D53" s="25" t="s">
        <v>2</v>
      </c>
      <c r="E53" s="26">
        <f>SUM(E52)</f>
        <v>35</v>
      </c>
      <c r="F53" s="26">
        <f>SUM(F52)</f>
        <v>135</v>
      </c>
      <c r="G53" s="39">
        <f>F53-E53</f>
        <v>100</v>
      </c>
      <c r="H53" s="27">
        <f>F53/E53</f>
        <v>3.857142857142857</v>
      </c>
    </row>
    <row r="54" spans="1:8" ht="15.75">
      <c r="A54" s="7">
        <v>42</v>
      </c>
      <c r="B54" s="41" t="s">
        <v>111</v>
      </c>
      <c r="C54" s="42"/>
      <c r="D54" s="42"/>
      <c r="E54" s="42"/>
      <c r="F54" s="42"/>
      <c r="G54" s="42"/>
      <c r="H54" s="43"/>
    </row>
    <row r="55" spans="1:8" ht="126">
      <c r="A55" s="7">
        <v>43</v>
      </c>
      <c r="B55" s="44">
        <v>182</v>
      </c>
      <c r="C55" s="50" t="s">
        <v>66</v>
      </c>
      <c r="D55" s="51" t="s">
        <v>67</v>
      </c>
      <c r="E55" s="48">
        <v>153152.9</v>
      </c>
      <c r="F55" s="22">
        <v>141465.4</v>
      </c>
      <c r="G55" s="38">
        <f aca="true" t="shared" si="1" ref="G55:G73">F55-E55</f>
        <v>-11687.5</v>
      </c>
      <c r="H55" s="23">
        <f aca="true" t="shared" si="2" ref="H55:H73">F55/E55</f>
        <v>0.923687373859718</v>
      </c>
    </row>
    <row r="56" spans="1:8" ht="173.25">
      <c r="A56" s="7">
        <v>44</v>
      </c>
      <c r="B56" s="44">
        <v>182</v>
      </c>
      <c r="C56" s="46" t="s">
        <v>68</v>
      </c>
      <c r="D56" s="47" t="s">
        <v>69</v>
      </c>
      <c r="E56" s="48">
        <v>245</v>
      </c>
      <c r="F56" s="38">
        <v>214</v>
      </c>
      <c r="G56" s="38">
        <f t="shared" si="1"/>
        <v>-31</v>
      </c>
      <c r="H56" s="23">
        <f t="shared" si="2"/>
        <v>0.8734693877551021</v>
      </c>
    </row>
    <row r="57" spans="1:8" ht="78.75">
      <c r="A57" s="7">
        <v>45</v>
      </c>
      <c r="B57" s="44">
        <v>182</v>
      </c>
      <c r="C57" s="46" t="s">
        <v>70</v>
      </c>
      <c r="D57" s="47" t="s">
        <v>71</v>
      </c>
      <c r="E57" s="48">
        <v>710</v>
      </c>
      <c r="F57" s="38">
        <v>365.9</v>
      </c>
      <c r="G57" s="38">
        <f t="shared" si="1"/>
        <v>-344.1</v>
      </c>
      <c r="H57" s="23">
        <f t="shared" si="2"/>
        <v>0.5153521126760563</v>
      </c>
    </row>
    <row r="58" spans="1:8" ht="144" customHeight="1">
      <c r="A58" s="7">
        <v>46</v>
      </c>
      <c r="B58" s="44">
        <v>182</v>
      </c>
      <c r="C58" s="46" t="s">
        <v>72</v>
      </c>
      <c r="D58" s="47" t="s">
        <v>73</v>
      </c>
      <c r="E58" s="48">
        <v>600</v>
      </c>
      <c r="F58" s="38">
        <v>419.4</v>
      </c>
      <c r="G58" s="38">
        <f t="shared" si="1"/>
        <v>-180.60000000000002</v>
      </c>
      <c r="H58" s="23">
        <f t="shared" si="2"/>
        <v>0.699</v>
      </c>
    </row>
    <row r="59" spans="1:8" ht="31.5">
      <c r="A59" s="7">
        <v>47</v>
      </c>
      <c r="B59" s="44">
        <v>182</v>
      </c>
      <c r="C59" s="46" t="s">
        <v>44</v>
      </c>
      <c r="D59" s="47" t="s">
        <v>4</v>
      </c>
      <c r="E59" s="48">
        <v>7693</v>
      </c>
      <c r="F59" s="38">
        <v>8223.9</v>
      </c>
      <c r="G59" s="38">
        <f t="shared" si="1"/>
        <v>530.8999999999996</v>
      </c>
      <c r="H59" s="23">
        <f t="shared" si="2"/>
        <v>1.0690107890289873</v>
      </c>
    </row>
    <row r="60" spans="1:8" ht="63">
      <c r="A60" s="7">
        <v>48</v>
      </c>
      <c r="B60" s="44">
        <v>182</v>
      </c>
      <c r="C60" s="46" t="s">
        <v>45</v>
      </c>
      <c r="D60" s="47" t="s">
        <v>46</v>
      </c>
      <c r="E60" s="48">
        <v>0</v>
      </c>
      <c r="F60" s="38">
        <v>17.1</v>
      </c>
      <c r="G60" s="38">
        <f t="shared" si="1"/>
        <v>17.1</v>
      </c>
      <c r="H60" s="23">
        <v>0</v>
      </c>
    </row>
    <row r="61" spans="1:8" ht="18.75" customHeight="1">
      <c r="A61" s="7">
        <v>49</v>
      </c>
      <c r="B61" s="44">
        <v>182</v>
      </c>
      <c r="C61" s="46" t="s">
        <v>47</v>
      </c>
      <c r="D61" s="47" t="s">
        <v>5</v>
      </c>
      <c r="E61" s="48">
        <v>114</v>
      </c>
      <c r="F61" s="38">
        <v>72.8</v>
      </c>
      <c r="G61" s="38">
        <f t="shared" si="1"/>
        <v>-41.2</v>
      </c>
      <c r="H61" s="23">
        <f t="shared" si="2"/>
        <v>0.6385964912280702</v>
      </c>
    </row>
    <row r="62" spans="1:8" ht="63">
      <c r="A62" s="7">
        <v>50</v>
      </c>
      <c r="B62" s="44">
        <v>182</v>
      </c>
      <c r="C62" s="46" t="s">
        <v>112</v>
      </c>
      <c r="D62" s="47" t="s">
        <v>113</v>
      </c>
      <c r="E62" s="48">
        <v>290</v>
      </c>
      <c r="F62" s="38">
        <v>450</v>
      </c>
      <c r="G62" s="38">
        <f t="shared" si="1"/>
        <v>160</v>
      </c>
      <c r="H62" s="23">
        <f t="shared" si="2"/>
        <v>1.5517241379310345</v>
      </c>
    </row>
    <row r="63" spans="1:8" ht="78.75">
      <c r="A63" s="7">
        <v>51</v>
      </c>
      <c r="B63" s="44">
        <v>182</v>
      </c>
      <c r="C63" s="46" t="s">
        <v>20</v>
      </c>
      <c r="D63" s="47" t="s">
        <v>13</v>
      </c>
      <c r="E63" s="48">
        <v>2297</v>
      </c>
      <c r="F63" s="38">
        <v>2573.6</v>
      </c>
      <c r="G63" s="38">
        <f t="shared" si="1"/>
        <v>276.5999999999999</v>
      </c>
      <c r="H63" s="23">
        <f t="shared" si="2"/>
        <v>1.1204179364388331</v>
      </c>
    </row>
    <row r="64" spans="1:8" ht="63">
      <c r="A64" s="7">
        <v>52</v>
      </c>
      <c r="B64" s="44">
        <v>182</v>
      </c>
      <c r="C64" s="46" t="s">
        <v>114</v>
      </c>
      <c r="D64" s="47" t="s">
        <v>117</v>
      </c>
      <c r="E64" s="48">
        <v>3767.9</v>
      </c>
      <c r="F64" s="38">
        <v>4303.5</v>
      </c>
      <c r="G64" s="38">
        <f t="shared" si="1"/>
        <v>535.5999999999999</v>
      </c>
      <c r="H64" s="23">
        <f t="shared" si="2"/>
        <v>1.1421481461822236</v>
      </c>
    </row>
    <row r="65" spans="1:8" ht="63">
      <c r="A65" s="7">
        <v>53</v>
      </c>
      <c r="B65" s="44">
        <v>182</v>
      </c>
      <c r="C65" s="46" t="s">
        <v>115</v>
      </c>
      <c r="D65" s="47" t="s">
        <v>116</v>
      </c>
      <c r="E65" s="48">
        <v>1038.1</v>
      </c>
      <c r="F65" s="38">
        <v>1146.4</v>
      </c>
      <c r="G65" s="38">
        <f t="shared" si="1"/>
        <v>108.30000000000018</v>
      </c>
      <c r="H65" s="23">
        <f t="shared" si="2"/>
        <v>1.1043252095173877</v>
      </c>
    </row>
    <row r="66" spans="1:8" ht="63.75" customHeight="1">
      <c r="A66" s="7">
        <v>54</v>
      </c>
      <c r="B66" s="44">
        <v>182</v>
      </c>
      <c r="C66" s="50" t="s">
        <v>74</v>
      </c>
      <c r="D66" s="51" t="s">
        <v>14</v>
      </c>
      <c r="E66" s="48">
        <v>795</v>
      </c>
      <c r="F66" s="38">
        <v>1180.9</v>
      </c>
      <c r="G66" s="38">
        <f t="shared" si="1"/>
        <v>385.9000000000001</v>
      </c>
      <c r="H66" s="23">
        <f t="shared" si="2"/>
        <v>1.4854088050314467</v>
      </c>
    </row>
    <row r="67" spans="1:8" ht="47.25">
      <c r="A67" s="7">
        <v>55</v>
      </c>
      <c r="B67" s="44">
        <v>182</v>
      </c>
      <c r="C67" s="46" t="s">
        <v>165</v>
      </c>
      <c r="D67" s="52" t="s">
        <v>118</v>
      </c>
      <c r="E67" s="48">
        <v>5</v>
      </c>
      <c r="F67" s="38">
        <v>6.5</v>
      </c>
      <c r="G67" s="38">
        <f t="shared" si="1"/>
        <v>1.5</v>
      </c>
      <c r="H67" s="23">
        <f t="shared" si="2"/>
        <v>1.3</v>
      </c>
    </row>
    <row r="68" spans="1:8" ht="109.5" customHeight="1">
      <c r="A68" s="7">
        <v>56</v>
      </c>
      <c r="B68" s="44">
        <v>182</v>
      </c>
      <c r="C68" s="46" t="s">
        <v>199</v>
      </c>
      <c r="D68" s="53" t="s">
        <v>200</v>
      </c>
      <c r="E68" s="48">
        <v>0</v>
      </c>
      <c r="F68" s="38">
        <v>13.2</v>
      </c>
      <c r="G68" s="38">
        <f t="shared" si="1"/>
        <v>13.2</v>
      </c>
      <c r="H68" s="23">
        <v>0</v>
      </c>
    </row>
    <row r="69" spans="1:8" ht="94.5">
      <c r="A69" s="7">
        <v>57</v>
      </c>
      <c r="B69" s="44">
        <v>182</v>
      </c>
      <c r="C69" s="46" t="s">
        <v>201</v>
      </c>
      <c r="D69" s="53" t="s">
        <v>202</v>
      </c>
      <c r="E69" s="48">
        <v>0</v>
      </c>
      <c r="F69" s="38">
        <v>-0.2</v>
      </c>
      <c r="G69" s="38">
        <f t="shared" si="1"/>
        <v>-0.2</v>
      </c>
      <c r="H69" s="23">
        <v>0</v>
      </c>
    </row>
    <row r="70" spans="1:8" ht="15.75">
      <c r="A70" s="7">
        <v>58</v>
      </c>
      <c r="B70" s="44"/>
      <c r="C70" s="44"/>
      <c r="D70" s="24" t="s">
        <v>2</v>
      </c>
      <c r="E70" s="26">
        <f>SUM(E55:E69)</f>
        <v>170707.9</v>
      </c>
      <c r="F70" s="26">
        <f>SUM(F55:F69)</f>
        <v>160452.39999999997</v>
      </c>
      <c r="G70" s="39">
        <f t="shared" si="1"/>
        <v>-10255.50000000003</v>
      </c>
      <c r="H70" s="27">
        <f t="shared" si="2"/>
        <v>0.9399236942168463</v>
      </c>
    </row>
    <row r="71" spans="1:8" ht="15.75">
      <c r="A71" s="7">
        <v>59</v>
      </c>
      <c r="B71" s="41" t="s">
        <v>119</v>
      </c>
      <c r="C71" s="42"/>
      <c r="D71" s="42"/>
      <c r="E71" s="42"/>
      <c r="F71" s="42"/>
      <c r="G71" s="42"/>
      <c r="H71" s="43"/>
    </row>
    <row r="72" spans="1:8" ht="63">
      <c r="A72" s="7">
        <v>60</v>
      </c>
      <c r="B72" s="44">
        <v>188</v>
      </c>
      <c r="C72" s="45" t="s">
        <v>64</v>
      </c>
      <c r="D72" s="32" t="s">
        <v>9</v>
      </c>
      <c r="E72" s="22">
        <v>500</v>
      </c>
      <c r="F72" s="22">
        <v>474.6</v>
      </c>
      <c r="G72" s="38">
        <f t="shared" si="1"/>
        <v>-25.399999999999977</v>
      </c>
      <c r="H72" s="23">
        <f t="shared" si="2"/>
        <v>0.9492</v>
      </c>
    </row>
    <row r="73" spans="1:8" ht="15.75">
      <c r="A73" s="7">
        <v>61</v>
      </c>
      <c r="B73" s="44"/>
      <c r="C73" s="44"/>
      <c r="D73" s="24" t="s">
        <v>2</v>
      </c>
      <c r="E73" s="26">
        <f>SUM(E72)</f>
        <v>500</v>
      </c>
      <c r="F73" s="26">
        <f>SUM(F72)</f>
        <v>474.6</v>
      </c>
      <c r="G73" s="39">
        <f t="shared" si="1"/>
        <v>-25.399999999999977</v>
      </c>
      <c r="H73" s="27">
        <f t="shared" si="2"/>
        <v>0.9492</v>
      </c>
    </row>
    <row r="74" spans="1:8" ht="15.75">
      <c r="A74" s="7">
        <v>62</v>
      </c>
      <c r="B74" s="33" t="s">
        <v>10</v>
      </c>
      <c r="C74" s="34"/>
      <c r="D74" s="34"/>
      <c r="E74" s="34"/>
      <c r="F74" s="34"/>
      <c r="G74" s="34"/>
      <c r="H74" s="35"/>
    </row>
    <row r="75" spans="1:8" ht="63">
      <c r="A75" s="7">
        <v>63</v>
      </c>
      <c r="B75" s="31" t="s">
        <v>21</v>
      </c>
      <c r="C75" s="31" t="s">
        <v>64</v>
      </c>
      <c r="D75" s="32" t="s">
        <v>9</v>
      </c>
      <c r="E75" s="22">
        <v>1.1</v>
      </c>
      <c r="F75" s="22">
        <v>1.1</v>
      </c>
      <c r="G75" s="38">
        <f>F75-E75</f>
        <v>0</v>
      </c>
      <c r="H75" s="23">
        <v>1</v>
      </c>
    </row>
    <row r="76" spans="1:8" ht="15.75">
      <c r="A76" s="7">
        <v>64</v>
      </c>
      <c r="B76" s="44"/>
      <c r="C76" s="44"/>
      <c r="D76" s="25" t="s">
        <v>2</v>
      </c>
      <c r="E76" s="26">
        <f>SUM(E75)</f>
        <v>1.1</v>
      </c>
      <c r="F76" s="26">
        <f>SUM(F75)</f>
        <v>1.1</v>
      </c>
      <c r="G76" s="39">
        <f>F76-E76</f>
        <v>0</v>
      </c>
      <c r="H76" s="27">
        <v>1</v>
      </c>
    </row>
    <row r="77" spans="1:8" ht="30.75" customHeight="1">
      <c r="A77" s="7">
        <v>65</v>
      </c>
      <c r="B77" s="33" t="s">
        <v>48</v>
      </c>
      <c r="C77" s="34"/>
      <c r="D77" s="34"/>
      <c r="E77" s="34"/>
      <c r="F77" s="34"/>
      <c r="G77" s="34"/>
      <c r="H77" s="35"/>
    </row>
    <row r="78" spans="1:8" ht="31.5">
      <c r="A78" s="7">
        <v>66</v>
      </c>
      <c r="B78" s="31" t="s">
        <v>22</v>
      </c>
      <c r="C78" s="31" t="s">
        <v>120</v>
      </c>
      <c r="D78" s="32" t="s">
        <v>8</v>
      </c>
      <c r="E78" s="22">
        <v>40</v>
      </c>
      <c r="F78" s="22">
        <v>102.5</v>
      </c>
      <c r="G78" s="38">
        <f>F78-E78</f>
        <v>62.5</v>
      </c>
      <c r="H78" s="23">
        <f>F78/E78</f>
        <v>2.5625</v>
      </c>
    </row>
    <row r="79" spans="1:8" ht="15.75">
      <c r="A79" s="7">
        <v>67</v>
      </c>
      <c r="B79" s="31"/>
      <c r="C79" s="31"/>
      <c r="D79" s="25" t="s">
        <v>2</v>
      </c>
      <c r="E79" s="26">
        <f>SUM(E78)</f>
        <v>40</v>
      </c>
      <c r="F79" s="26">
        <f>SUM(F78)</f>
        <v>102.5</v>
      </c>
      <c r="G79" s="39">
        <f>F79-E79</f>
        <v>62.5</v>
      </c>
      <c r="H79" s="27">
        <f>F79/E79</f>
        <v>2.5625</v>
      </c>
    </row>
    <row r="80" spans="1:8" ht="18.75" customHeight="1">
      <c r="A80" s="7">
        <v>68</v>
      </c>
      <c r="B80" s="33" t="s">
        <v>6</v>
      </c>
      <c r="C80" s="34"/>
      <c r="D80" s="34"/>
      <c r="E80" s="34"/>
      <c r="F80" s="34"/>
      <c r="G80" s="34"/>
      <c r="H80" s="35"/>
    </row>
    <row r="81" spans="1:8" ht="66.75" customHeight="1">
      <c r="A81" s="7">
        <v>69</v>
      </c>
      <c r="B81" s="31" t="s">
        <v>23</v>
      </c>
      <c r="C81" s="45" t="s">
        <v>152</v>
      </c>
      <c r="D81" s="51" t="s">
        <v>121</v>
      </c>
      <c r="E81" s="48">
        <v>3795.8</v>
      </c>
      <c r="F81" s="22">
        <v>4076.9</v>
      </c>
      <c r="G81" s="22">
        <f aca="true" t="shared" si="3" ref="G81:G117">F81-E81</f>
        <v>281.0999999999999</v>
      </c>
      <c r="H81" s="54">
        <f aca="true" t="shared" si="4" ref="H81:H115">F81/E81</f>
        <v>1.0740555350650718</v>
      </c>
    </row>
    <row r="82" spans="1:8" ht="66.75" customHeight="1">
      <c r="A82" s="7">
        <v>70</v>
      </c>
      <c r="B82" s="31" t="s">
        <v>23</v>
      </c>
      <c r="C82" s="45" t="s">
        <v>153</v>
      </c>
      <c r="D82" s="51" t="s">
        <v>154</v>
      </c>
      <c r="E82" s="48">
        <v>114</v>
      </c>
      <c r="F82" s="22">
        <v>192.6</v>
      </c>
      <c r="G82" s="22">
        <f t="shared" si="3"/>
        <v>78.6</v>
      </c>
      <c r="H82" s="54">
        <f t="shared" si="4"/>
        <v>1.6894736842105262</v>
      </c>
    </row>
    <row r="83" spans="1:8" ht="97.5" customHeight="1">
      <c r="A83" s="7">
        <v>71</v>
      </c>
      <c r="B83" s="31" t="s">
        <v>23</v>
      </c>
      <c r="C83" s="45" t="s">
        <v>155</v>
      </c>
      <c r="D83" s="51" t="s">
        <v>190</v>
      </c>
      <c r="E83" s="48">
        <v>7.8</v>
      </c>
      <c r="F83" s="22">
        <v>7.8</v>
      </c>
      <c r="G83" s="22">
        <f t="shared" si="3"/>
        <v>0</v>
      </c>
      <c r="H83" s="54">
        <f t="shared" si="4"/>
        <v>1</v>
      </c>
    </row>
    <row r="84" spans="1:8" ht="79.5" customHeight="1">
      <c r="A84" s="7">
        <v>72</v>
      </c>
      <c r="B84" s="31" t="s">
        <v>23</v>
      </c>
      <c r="C84" s="45" t="s">
        <v>197</v>
      </c>
      <c r="D84" s="51" t="s">
        <v>122</v>
      </c>
      <c r="E84" s="48">
        <v>3467.5</v>
      </c>
      <c r="F84" s="22">
        <v>3073.3</v>
      </c>
      <c r="G84" s="22">
        <f t="shared" si="3"/>
        <v>-394.1999999999998</v>
      </c>
      <c r="H84" s="54">
        <f t="shared" si="4"/>
        <v>0.8863157894736843</v>
      </c>
    </row>
    <row r="85" spans="1:8" ht="63">
      <c r="A85" s="7">
        <v>73</v>
      </c>
      <c r="B85" s="31" t="s">
        <v>23</v>
      </c>
      <c r="C85" s="45" t="s">
        <v>198</v>
      </c>
      <c r="D85" s="55" t="s">
        <v>123</v>
      </c>
      <c r="E85" s="48">
        <v>5338</v>
      </c>
      <c r="F85" s="22">
        <v>1981.8</v>
      </c>
      <c r="G85" s="22">
        <f t="shared" si="3"/>
        <v>-3356.2</v>
      </c>
      <c r="H85" s="54">
        <f t="shared" si="4"/>
        <v>0.3712626451854627</v>
      </c>
    </row>
    <row r="86" spans="1:8" ht="47.25">
      <c r="A86" s="7">
        <v>74</v>
      </c>
      <c r="B86" s="31" t="s">
        <v>23</v>
      </c>
      <c r="C86" s="46" t="s">
        <v>52</v>
      </c>
      <c r="D86" s="47" t="s">
        <v>53</v>
      </c>
      <c r="E86" s="48">
        <v>350.5</v>
      </c>
      <c r="F86" s="22">
        <v>367</v>
      </c>
      <c r="G86" s="22">
        <f t="shared" si="3"/>
        <v>16.5</v>
      </c>
      <c r="H86" s="54">
        <f t="shared" si="4"/>
        <v>1.0470756062767475</v>
      </c>
    </row>
    <row r="87" spans="1:8" ht="47.25">
      <c r="A87" s="7">
        <v>75</v>
      </c>
      <c r="B87" s="31" t="s">
        <v>23</v>
      </c>
      <c r="C87" s="46" t="s">
        <v>92</v>
      </c>
      <c r="D87" s="47" t="s">
        <v>93</v>
      </c>
      <c r="E87" s="48">
        <v>113.1</v>
      </c>
      <c r="F87" s="22">
        <v>106</v>
      </c>
      <c r="G87" s="22">
        <f t="shared" si="3"/>
        <v>-7.099999999999994</v>
      </c>
      <c r="H87" s="54">
        <f t="shared" si="4"/>
        <v>0.9372236958443856</v>
      </c>
    </row>
    <row r="88" spans="1:8" ht="157.5">
      <c r="A88" s="7">
        <v>76</v>
      </c>
      <c r="B88" s="31" t="s">
        <v>23</v>
      </c>
      <c r="C88" s="46" t="s">
        <v>75</v>
      </c>
      <c r="D88" s="47" t="s">
        <v>124</v>
      </c>
      <c r="E88" s="48">
        <v>3648.7</v>
      </c>
      <c r="F88" s="22">
        <v>2513.3</v>
      </c>
      <c r="G88" s="22">
        <f t="shared" si="3"/>
        <v>-1135.3999999999996</v>
      </c>
      <c r="H88" s="54">
        <f t="shared" si="4"/>
        <v>0.6888206758571547</v>
      </c>
    </row>
    <row r="89" spans="1:8" ht="78.75">
      <c r="A89" s="7">
        <v>77</v>
      </c>
      <c r="B89" s="31" t="s">
        <v>23</v>
      </c>
      <c r="C89" s="46" t="s">
        <v>17</v>
      </c>
      <c r="D89" s="47" t="s">
        <v>7</v>
      </c>
      <c r="E89" s="48">
        <v>930.3</v>
      </c>
      <c r="F89" s="22">
        <v>769.9</v>
      </c>
      <c r="G89" s="22">
        <f t="shared" si="3"/>
        <v>-160.39999999999998</v>
      </c>
      <c r="H89" s="54">
        <f t="shared" si="4"/>
        <v>0.8275825002687305</v>
      </c>
    </row>
    <row r="90" spans="1:8" ht="78.75">
      <c r="A90" s="7">
        <v>78</v>
      </c>
      <c r="B90" s="31" t="s">
        <v>23</v>
      </c>
      <c r="C90" s="46" t="s">
        <v>125</v>
      </c>
      <c r="D90" s="47" t="s">
        <v>126</v>
      </c>
      <c r="E90" s="48">
        <v>705.4</v>
      </c>
      <c r="F90" s="22">
        <v>705.4</v>
      </c>
      <c r="G90" s="22">
        <f t="shared" si="3"/>
        <v>0</v>
      </c>
      <c r="H90" s="54">
        <f t="shared" si="4"/>
        <v>1</v>
      </c>
    </row>
    <row r="91" spans="1:8" ht="78.75">
      <c r="A91" s="7">
        <v>79</v>
      </c>
      <c r="B91" s="31" t="s">
        <v>23</v>
      </c>
      <c r="C91" s="46" t="s">
        <v>78</v>
      </c>
      <c r="D91" s="47" t="s">
        <v>191</v>
      </c>
      <c r="E91" s="48">
        <v>12.2</v>
      </c>
      <c r="F91" s="22">
        <v>18.6</v>
      </c>
      <c r="G91" s="22">
        <f t="shared" si="3"/>
        <v>6.400000000000002</v>
      </c>
      <c r="H91" s="54">
        <f t="shared" si="4"/>
        <v>1.5245901639344264</v>
      </c>
    </row>
    <row r="92" spans="1:8" ht="63">
      <c r="A92" s="7">
        <v>80</v>
      </c>
      <c r="B92" s="31" t="s">
        <v>23</v>
      </c>
      <c r="C92" s="46" t="s">
        <v>18</v>
      </c>
      <c r="D92" s="47" t="s">
        <v>65</v>
      </c>
      <c r="E92" s="48">
        <v>122</v>
      </c>
      <c r="F92" s="22">
        <v>163.9</v>
      </c>
      <c r="G92" s="22">
        <f t="shared" si="3"/>
        <v>41.900000000000006</v>
      </c>
      <c r="H92" s="54">
        <f t="shared" si="4"/>
        <v>1.3434426229508196</v>
      </c>
    </row>
    <row r="93" spans="1:8" ht="31.5">
      <c r="A93" s="7">
        <v>81</v>
      </c>
      <c r="B93" s="31" t="s">
        <v>23</v>
      </c>
      <c r="C93" s="46" t="s">
        <v>185</v>
      </c>
      <c r="D93" s="47" t="s">
        <v>186</v>
      </c>
      <c r="E93" s="48">
        <v>0</v>
      </c>
      <c r="F93" s="22">
        <v>0.6</v>
      </c>
      <c r="G93" s="22">
        <f t="shared" si="3"/>
        <v>0.6</v>
      </c>
      <c r="H93" s="54">
        <v>0</v>
      </c>
    </row>
    <row r="94" spans="1:8" ht="78.75">
      <c r="A94" s="7">
        <v>82</v>
      </c>
      <c r="B94" s="31" t="s">
        <v>23</v>
      </c>
      <c r="C94" s="46" t="s">
        <v>147</v>
      </c>
      <c r="D94" s="47" t="s">
        <v>156</v>
      </c>
      <c r="E94" s="48">
        <v>110.8</v>
      </c>
      <c r="F94" s="22">
        <v>110.8</v>
      </c>
      <c r="G94" s="22">
        <f t="shared" si="3"/>
        <v>0</v>
      </c>
      <c r="H94" s="54">
        <f t="shared" si="4"/>
        <v>1</v>
      </c>
    </row>
    <row r="95" spans="1:8" ht="78.75">
      <c r="A95" s="7">
        <v>83</v>
      </c>
      <c r="B95" s="31" t="s">
        <v>23</v>
      </c>
      <c r="C95" s="46" t="s">
        <v>168</v>
      </c>
      <c r="D95" s="47" t="s">
        <v>192</v>
      </c>
      <c r="E95" s="48">
        <v>978.1</v>
      </c>
      <c r="F95" s="22">
        <v>978.1</v>
      </c>
      <c r="G95" s="22">
        <f t="shared" si="3"/>
        <v>0</v>
      </c>
      <c r="H95" s="54">
        <f t="shared" si="4"/>
        <v>1</v>
      </c>
    </row>
    <row r="96" spans="1:8" ht="126">
      <c r="A96" s="7">
        <v>84</v>
      </c>
      <c r="B96" s="31" t="s">
        <v>23</v>
      </c>
      <c r="C96" s="46" t="s">
        <v>128</v>
      </c>
      <c r="D96" s="47" t="s">
        <v>127</v>
      </c>
      <c r="E96" s="48">
        <v>2691.4</v>
      </c>
      <c r="F96" s="22">
        <v>0</v>
      </c>
      <c r="G96" s="22">
        <f t="shared" si="3"/>
        <v>-2691.4</v>
      </c>
      <c r="H96" s="54">
        <f t="shared" si="4"/>
        <v>0</v>
      </c>
    </row>
    <row r="97" spans="1:8" ht="78.75">
      <c r="A97" s="7">
        <v>85</v>
      </c>
      <c r="B97" s="31" t="s">
        <v>23</v>
      </c>
      <c r="C97" s="46" t="s">
        <v>129</v>
      </c>
      <c r="D97" s="47" t="s">
        <v>157</v>
      </c>
      <c r="E97" s="48">
        <v>3961.3</v>
      </c>
      <c r="F97" s="22">
        <v>0</v>
      </c>
      <c r="G97" s="22">
        <f t="shared" si="3"/>
        <v>-3961.3</v>
      </c>
      <c r="H97" s="54">
        <f t="shared" si="4"/>
        <v>0</v>
      </c>
    </row>
    <row r="98" spans="1:8" ht="47.25">
      <c r="A98" s="7">
        <v>86</v>
      </c>
      <c r="B98" s="31" t="s">
        <v>24</v>
      </c>
      <c r="C98" s="46" t="s">
        <v>25</v>
      </c>
      <c r="D98" s="47" t="s">
        <v>158</v>
      </c>
      <c r="E98" s="48">
        <v>111.6</v>
      </c>
      <c r="F98" s="22">
        <v>111.6</v>
      </c>
      <c r="G98" s="22">
        <f t="shared" si="3"/>
        <v>0</v>
      </c>
      <c r="H98" s="54">
        <f t="shared" si="4"/>
        <v>1</v>
      </c>
    </row>
    <row r="99" spans="1:8" ht="63">
      <c r="A99" s="7">
        <v>87</v>
      </c>
      <c r="B99" s="31" t="s">
        <v>24</v>
      </c>
      <c r="C99" s="46" t="s">
        <v>25</v>
      </c>
      <c r="D99" s="47" t="s">
        <v>159</v>
      </c>
      <c r="E99" s="48">
        <v>45704.9</v>
      </c>
      <c r="F99" s="22">
        <v>45704.9</v>
      </c>
      <c r="G99" s="22">
        <f t="shared" si="3"/>
        <v>0</v>
      </c>
      <c r="H99" s="54">
        <f t="shared" si="4"/>
        <v>1</v>
      </c>
    </row>
    <row r="100" spans="1:8" ht="31.5">
      <c r="A100" s="7">
        <v>88</v>
      </c>
      <c r="B100" s="31" t="s">
        <v>24</v>
      </c>
      <c r="C100" s="46" t="s">
        <v>25</v>
      </c>
      <c r="D100" s="47" t="s">
        <v>160</v>
      </c>
      <c r="E100" s="48">
        <v>796</v>
      </c>
      <c r="F100" s="22">
        <v>796</v>
      </c>
      <c r="G100" s="22">
        <f t="shared" si="3"/>
        <v>0</v>
      </c>
      <c r="H100" s="54">
        <f t="shared" si="4"/>
        <v>1</v>
      </c>
    </row>
    <row r="101" spans="1:8" ht="94.5">
      <c r="A101" s="7">
        <v>89</v>
      </c>
      <c r="B101" s="31" t="s">
        <v>23</v>
      </c>
      <c r="C101" s="46" t="s">
        <v>26</v>
      </c>
      <c r="D101" s="47" t="s">
        <v>35</v>
      </c>
      <c r="E101" s="48">
        <v>5382</v>
      </c>
      <c r="F101" s="22">
        <v>5382</v>
      </c>
      <c r="G101" s="22">
        <f t="shared" si="3"/>
        <v>0</v>
      </c>
      <c r="H101" s="54">
        <f t="shared" si="4"/>
        <v>1</v>
      </c>
    </row>
    <row r="102" spans="1:8" ht="126">
      <c r="A102" s="7">
        <v>90</v>
      </c>
      <c r="B102" s="31" t="s">
        <v>24</v>
      </c>
      <c r="C102" s="46" t="s">
        <v>27</v>
      </c>
      <c r="D102" s="47" t="s">
        <v>130</v>
      </c>
      <c r="E102" s="48">
        <v>761</v>
      </c>
      <c r="F102" s="22">
        <v>761</v>
      </c>
      <c r="G102" s="22">
        <f t="shared" si="3"/>
        <v>0</v>
      </c>
      <c r="H102" s="54">
        <f t="shared" si="4"/>
        <v>1</v>
      </c>
    </row>
    <row r="103" spans="1:8" ht="94.5">
      <c r="A103" s="7">
        <v>91</v>
      </c>
      <c r="B103" s="31" t="s">
        <v>23</v>
      </c>
      <c r="C103" s="46" t="s">
        <v>28</v>
      </c>
      <c r="D103" s="47" t="s">
        <v>36</v>
      </c>
      <c r="E103" s="48">
        <v>1167</v>
      </c>
      <c r="F103" s="22">
        <v>953.2</v>
      </c>
      <c r="G103" s="22">
        <f t="shared" si="3"/>
        <v>-213.79999999999995</v>
      </c>
      <c r="H103" s="54">
        <f t="shared" si="4"/>
        <v>0.8167952013710369</v>
      </c>
    </row>
    <row r="104" spans="1:8" ht="110.25">
      <c r="A104" s="7">
        <v>92</v>
      </c>
      <c r="B104" s="31" t="s">
        <v>23</v>
      </c>
      <c r="C104" s="46" t="s">
        <v>29</v>
      </c>
      <c r="D104" s="47" t="s">
        <v>37</v>
      </c>
      <c r="E104" s="48">
        <v>240</v>
      </c>
      <c r="F104" s="22">
        <v>240</v>
      </c>
      <c r="G104" s="22">
        <f t="shared" si="3"/>
        <v>0</v>
      </c>
      <c r="H104" s="54">
        <f t="shared" si="4"/>
        <v>1</v>
      </c>
    </row>
    <row r="105" spans="1:8" ht="96" customHeight="1">
      <c r="A105" s="7">
        <v>93</v>
      </c>
      <c r="B105" s="31" t="s">
        <v>23</v>
      </c>
      <c r="C105" s="45" t="s">
        <v>29</v>
      </c>
      <c r="D105" s="55" t="s">
        <v>38</v>
      </c>
      <c r="E105" s="48">
        <v>17180</v>
      </c>
      <c r="F105" s="22">
        <v>16261.1</v>
      </c>
      <c r="G105" s="22">
        <f t="shared" si="3"/>
        <v>-918.8999999999996</v>
      </c>
      <c r="H105" s="54">
        <f t="shared" si="4"/>
        <v>0.9465133876600699</v>
      </c>
    </row>
    <row r="106" spans="1:8" ht="126">
      <c r="A106" s="7">
        <v>94</v>
      </c>
      <c r="B106" s="31" t="s">
        <v>23</v>
      </c>
      <c r="C106" s="46" t="s">
        <v>29</v>
      </c>
      <c r="D106" s="47" t="s">
        <v>131</v>
      </c>
      <c r="E106" s="48">
        <v>0.1</v>
      </c>
      <c r="F106" s="22">
        <v>0.1</v>
      </c>
      <c r="G106" s="22">
        <f t="shared" si="3"/>
        <v>0</v>
      </c>
      <c r="H106" s="54">
        <f t="shared" si="4"/>
        <v>1</v>
      </c>
    </row>
    <row r="107" spans="1:8" ht="63">
      <c r="A107" s="7">
        <v>95</v>
      </c>
      <c r="B107" s="31" t="s">
        <v>23</v>
      </c>
      <c r="C107" s="46" t="s">
        <v>29</v>
      </c>
      <c r="D107" s="47" t="s">
        <v>76</v>
      </c>
      <c r="E107" s="48">
        <v>91.9</v>
      </c>
      <c r="F107" s="22">
        <v>91.9</v>
      </c>
      <c r="G107" s="22">
        <f t="shared" si="3"/>
        <v>0</v>
      </c>
      <c r="H107" s="54">
        <f t="shared" si="4"/>
        <v>1</v>
      </c>
    </row>
    <row r="108" spans="1:8" ht="128.25" customHeight="1">
      <c r="A108" s="7">
        <v>96</v>
      </c>
      <c r="B108" s="31" t="s">
        <v>24</v>
      </c>
      <c r="C108" s="46" t="s">
        <v>29</v>
      </c>
      <c r="D108" s="47" t="s">
        <v>94</v>
      </c>
      <c r="E108" s="48">
        <v>1707.6</v>
      </c>
      <c r="F108" s="22">
        <v>1707.6</v>
      </c>
      <c r="G108" s="22">
        <f t="shared" si="3"/>
        <v>0</v>
      </c>
      <c r="H108" s="54">
        <f t="shared" si="4"/>
        <v>1</v>
      </c>
    </row>
    <row r="109" spans="1:8" ht="189">
      <c r="A109" s="7">
        <v>97</v>
      </c>
      <c r="B109" s="31" t="s">
        <v>23</v>
      </c>
      <c r="C109" s="46" t="s">
        <v>29</v>
      </c>
      <c r="D109" s="47" t="s">
        <v>95</v>
      </c>
      <c r="E109" s="48">
        <v>0.1</v>
      </c>
      <c r="F109" s="22">
        <v>0.1</v>
      </c>
      <c r="G109" s="22">
        <f t="shared" si="3"/>
        <v>0</v>
      </c>
      <c r="H109" s="54">
        <f t="shared" si="4"/>
        <v>1</v>
      </c>
    </row>
    <row r="110" spans="1:8" ht="82.5" customHeight="1">
      <c r="A110" s="7">
        <v>98</v>
      </c>
      <c r="B110" s="31" t="s">
        <v>23</v>
      </c>
      <c r="C110" s="46" t="s">
        <v>29</v>
      </c>
      <c r="D110" s="47" t="s">
        <v>182</v>
      </c>
      <c r="E110" s="48">
        <v>134.1</v>
      </c>
      <c r="F110" s="22">
        <v>104</v>
      </c>
      <c r="G110" s="22">
        <f t="shared" si="3"/>
        <v>-30.099999999999994</v>
      </c>
      <c r="H110" s="54">
        <f t="shared" si="4"/>
        <v>0.7755406413124534</v>
      </c>
    </row>
    <row r="111" spans="1:8" ht="127.5" customHeight="1">
      <c r="A111" s="7">
        <v>99</v>
      </c>
      <c r="B111" s="56">
        <v>901</v>
      </c>
      <c r="C111" s="57" t="s">
        <v>132</v>
      </c>
      <c r="D111" s="47" t="s">
        <v>133</v>
      </c>
      <c r="E111" s="48">
        <v>5726.4</v>
      </c>
      <c r="F111" s="22">
        <v>5674.3</v>
      </c>
      <c r="G111" s="22">
        <f t="shared" si="3"/>
        <v>-52.099999999999454</v>
      </c>
      <c r="H111" s="54">
        <f t="shared" si="4"/>
        <v>0.990901788208997</v>
      </c>
    </row>
    <row r="112" spans="1:8" ht="47.25">
      <c r="A112" s="7">
        <v>100</v>
      </c>
      <c r="B112" s="56">
        <v>901</v>
      </c>
      <c r="C112" s="57" t="s">
        <v>134</v>
      </c>
      <c r="D112" s="47" t="s">
        <v>161</v>
      </c>
      <c r="E112" s="48">
        <v>4743.3</v>
      </c>
      <c r="F112" s="22">
        <v>4743.4</v>
      </c>
      <c r="G112" s="22">
        <f t="shared" si="3"/>
        <v>0.0999999999994543</v>
      </c>
      <c r="H112" s="54">
        <f t="shared" si="4"/>
        <v>1.000021082368815</v>
      </c>
    </row>
    <row r="113" spans="1:8" ht="47.25">
      <c r="A113" s="7">
        <v>101</v>
      </c>
      <c r="B113" s="56">
        <v>901</v>
      </c>
      <c r="C113" s="57" t="s">
        <v>134</v>
      </c>
      <c r="D113" s="47" t="s">
        <v>183</v>
      </c>
      <c r="E113" s="48">
        <v>821.4</v>
      </c>
      <c r="F113" s="22">
        <v>821.4</v>
      </c>
      <c r="G113" s="22">
        <f t="shared" si="3"/>
        <v>0</v>
      </c>
      <c r="H113" s="54">
        <f t="shared" si="4"/>
        <v>1</v>
      </c>
    </row>
    <row r="114" spans="1:8" ht="78.75">
      <c r="A114" s="7">
        <v>102</v>
      </c>
      <c r="B114" s="56">
        <v>901</v>
      </c>
      <c r="C114" s="57" t="s">
        <v>134</v>
      </c>
      <c r="D114" s="47" t="s">
        <v>184</v>
      </c>
      <c r="E114" s="48">
        <v>11071.3</v>
      </c>
      <c r="F114" s="22">
        <v>11071.3</v>
      </c>
      <c r="G114" s="22">
        <f t="shared" si="3"/>
        <v>0</v>
      </c>
      <c r="H114" s="54">
        <f t="shared" si="4"/>
        <v>1</v>
      </c>
    </row>
    <row r="115" spans="1:8" ht="31.5">
      <c r="A115" s="7">
        <v>103</v>
      </c>
      <c r="B115" s="56">
        <v>901</v>
      </c>
      <c r="C115" s="57" t="s">
        <v>148</v>
      </c>
      <c r="D115" s="47" t="s">
        <v>149</v>
      </c>
      <c r="E115" s="48">
        <v>199.4</v>
      </c>
      <c r="F115" s="22">
        <v>199.4</v>
      </c>
      <c r="G115" s="22">
        <f t="shared" si="3"/>
        <v>0</v>
      </c>
      <c r="H115" s="54">
        <f t="shared" si="4"/>
        <v>1</v>
      </c>
    </row>
    <row r="116" spans="1:8" ht="63">
      <c r="A116" s="7">
        <v>104</v>
      </c>
      <c r="B116" s="31" t="s">
        <v>23</v>
      </c>
      <c r="C116" s="45" t="s">
        <v>77</v>
      </c>
      <c r="D116" s="55" t="s">
        <v>80</v>
      </c>
      <c r="E116" s="48">
        <v>0</v>
      </c>
      <c r="F116" s="22">
        <v>-489.8</v>
      </c>
      <c r="G116" s="22">
        <f t="shared" si="3"/>
        <v>-489.8</v>
      </c>
      <c r="H116" s="54">
        <v>0</v>
      </c>
    </row>
    <row r="117" spans="1:8" ht="15.75">
      <c r="A117" s="7">
        <v>105</v>
      </c>
      <c r="B117" s="31"/>
      <c r="C117" s="31"/>
      <c r="D117" s="25" t="s">
        <v>2</v>
      </c>
      <c r="E117" s="26">
        <f>SUM(E81:E116)</f>
        <v>122185</v>
      </c>
      <c r="F117" s="26">
        <f>SUM(F81:F116)</f>
        <v>109199.5</v>
      </c>
      <c r="G117" s="26">
        <f t="shared" si="3"/>
        <v>-12985.5</v>
      </c>
      <c r="H117" s="58">
        <f>F117/E117</f>
        <v>0.8937226337111757</v>
      </c>
    </row>
    <row r="118" spans="1:8" ht="17.25" customHeight="1">
      <c r="A118" s="7">
        <v>106</v>
      </c>
      <c r="B118" s="33" t="s">
        <v>135</v>
      </c>
      <c r="C118" s="34"/>
      <c r="D118" s="34"/>
      <c r="E118" s="34"/>
      <c r="F118" s="34"/>
      <c r="G118" s="34"/>
      <c r="H118" s="35"/>
    </row>
    <row r="119" spans="1:8" ht="126">
      <c r="A119" s="7">
        <v>107</v>
      </c>
      <c r="B119" s="31" t="s">
        <v>31</v>
      </c>
      <c r="C119" s="50" t="s">
        <v>49</v>
      </c>
      <c r="D119" s="51" t="s">
        <v>136</v>
      </c>
      <c r="E119" s="48">
        <v>2027.5</v>
      </c>
      <c r="F119" s="22">
        <v>1653.9</v>
      </c>
      <c r="G119" s="38">
        <f aca="true" t="shared" si="5" ref="G119:G137">F119-E119</f>
        <v>-373.5999999999999</v>
      </c>
      <c r="H119" s="23">
        <f aca="true" t="shared" si="6" ref="H119:H135">F119/E119</f>
        <v>0.8157336621454995</v>
      </c>
    </row>
    <row r="120" spans="1:8" ht="81" customHeight="1">
      <c r="A120" s="7">
        <v>108</v>
      </c>
      <c r="B120" s="31" t="s">
        <v>31</v>
      </c>
      <c r="C120" s="46" t="s">
        <v>51</v>
      </c>
      <c r="D120" s="47" t="s">
        <v>50</v>
      </c>
      <c r="E120" s="48">
        <v>266.3</v>
      </c>
      <c r="F120" s="22">
        <v>170.2</v>
      </c>
      <c r="G120" s="38">
        <f t="shared" si="5"/>
        <v>-96.10000000000002</v>
      </c>
      <c r="H120" s="23">
        <f t="shared" si="6"/>
        <v>0.6391288021028914</v>
      </c>
    </row>
    <row r="121" spans="1:8" ht="47.25">
      <c r="A121" s="7">
        <v>109</v>
      </c>
      <c r="B121" s="56">
        <v>906</v>
      </c>
      <c r="C121" s="57" t="s">
        <v>52</v>
      </c>
      <c r="D121" s="47" t="s">
        <v>53</v>
      </c>
      <c r="E121" s="48">
        <v>83.9</v>
      </c>
      <c r="F121" s="22">
        <v>76.9</v>
      </c>
      <c r="G121" s="38">
        <f t="shared" si="5"/>
        <v>-7</v>
      </c>
      <c r="H121" s="23">
        <f t="shared" si="6"/>
        <v>0.9165673420738975</v>
      </c>
    </row>
    <row r="122" spans="1:8" ht="63">
      <c r="A122" s="7">
        <v>110</v>
      </c>
      <c r="B122" s="56">
        <v>906</v>
      </c>
      <c r="C122" s="57" t="s">
        <v>166</v>
      </c>
      <c r="D122" s="47" t="s">
        <v>167</v>
      </c>
      <c r="E122" s="48">
        <v>0</v>
      </c>
      <c r="F122" s="22">
        <v>34</v>
      </c>
      <c r="G122" s="38">
        <f t="shared" si="5"/>
        <v>34</v>
      </c>
      <c r="H122" s="23">
        <v>0</v>
      </c>
    </row>
    <row r="123" spans="1:8" ht="78.75">
      <c r="A123" s="7">
        <v>111</v>
      </c>
      <c r="B123" s="31" t="s">
        <v>31</v>
      </c>
      <c r="C123" s="46" t="s">
        <v>78</v>
      </c>
      <c r="D123" s="47" t="s">
        <v>79</v>
      </c>
      <c r="E123" s="48">
        <v>228.8</v>
      </c>
      <c r="F123" s="22">
        <v>372.6</v>
      </c>
      <c r="G123" s="38">
        <f t="shared" si="5"/>
        <v>143.8</v>
      </c>
      <c r="H123" s="23">
        <f t="shared" si="6"/>
        <v>1.6284965034965035</v>
      </c>
    </row>
    <row r="124" spans="1:8" ht="126">
      <c r="A124" s="7">
        <v>112</v>
      </c>
      <c r="B124" s="31" t="s">
        <v>31</v>
      </c>
      <c r="C124" s="46" t="s">
        <v>168</v>
      </c>
      <c r="D124" s="47" t="s">
        <v>169</v>
      </c>
      <c r="E124" s="48">
        <v>698</v>
      </c>
      <c r="F124" s="22">
        <v>698</v>
      </c>
      <c r="G124" s="38">
        <f t="shared" si="5"/>
        <v>0</v>
      </c>
      <c r="H124" s="23">
        <f t="shared" si="6"/>
        <v>1</v>
      </c>
    </row>
    <row r="125" spans="1:8" ht="79.5" customHeight="1">
      <c r="A125" s="7">
        <v>113</v>
      </c>
      <c r="B125" s="31" t="s">
        <v>31</v>
      </c>
      <c r="C125" s="46" t="s">
        <v>150</v>
      </c>
      <c r="D125" s="47" t="s">
        <v>162</v>
      </c>
      <c r="E125" s="48">
        <v>545.4</v>
      </c>
      <c r="F125" s="22">
        <v>545.4</v>
      </c>
      <c r="G125" s="38">
        <f t="shared" si="5"/>
        <v>0</v>
      </c>
      <c r="H125" s="23">
        <f t="shared" si="6"/>
        <v>1</v>
      </c>
    </row>
    <row r="126" spans="1:8" ht="63">
      <c r="A126" s="7">
        <v>114</v>
      </c>
      <c r="B126" s="31" t="s">
        <v>31</v>
      </c>
      <c r="C126" s="46" t="s">
        <v>25</v>
      </c>
      <c r="D126" s="47" t="s">
        <v>39</v>
      </c>
      <c r="E126" s="48">
        <v>4714</v>
      </c>
      <c r="F126" s="22">
        <v>4714</v>
      </c>
      <c r="G126" s="38">
        <f t="shared" si="5"/>
        <v>0</v>
      </c>
      <c r="H126" s="23">
        <f t="shared" si="6"/>
        <v>1</v>
      </c>
    </row>
    <row r="127" spans="1:8" ht="31.5">
      <c r="A127" s="7">
        <v>115</v>
      </c>
      <c r="B127" s="31" t="s">
        <v>31</v>
      </c>
      <c r="C127" s="46" t="s">
        <v>25</v>
      </c>
      <c r="D127" s="47" t="s">
        <v>40</v>
      </c>
      <c r="E127" s="48">
        <v>4484.7</v>
      </c>
      <c r="F127" s="22">
        <v>4484.7</v>
      </c>
      <c r="G127" s="38">
        <f t="shared" si="5"/>
        <v>0</v>
      </c>
      <c r="H127" s="23">
        <f t="shared" si="6"/>
        <v>1</v>
      </c>
    </row>
    <row r="128" spans="1:8" ht="94.5">
      <c r="A128" s="7">
        <v>116</v>
      </c>
      <c r="B128" s="31" t="s">
        <v>31</v>
      </c>
      <c r="C128" s="46" t="s">
        <v>25</v>
      </c>
      <c r="D128" s="47" t="s">
        <v>163</v>
      </c>
      <c r="E128" s="48">
        <v>391.1</v>
      </c>
      <c r="F128" s="22">
        <v>391.1</v>
      </c>
      <c r="G128" s="38">
        <f t="shared" si="5"/>
        <v>0</v>
      </c>
      <c r="H128" s="23">
        <f t="shared" si="6"/>
        <v>1</v>
      </c>
    </row>
    <row r="129" spans="1:8" ht="110.25">
      <c r="A129" s="7">
        <v>117</v>
      </c>
      <c r="B129" s="31" t="s">
        <v>31</v>
      </c>
      <c r="C129" s="46" t="s">
        <v>25</v>
      </c>
      <c r="D129" s="47" t="s">
        <v>164</v>
      </c>
      <c r="E129" s="48">
        <v>347.8</v>
      </c>
      <c r="F129" s="22">
        <v>347.8</v>
      </c>
      <c r="G129" s="38">
        <f t="shared" si="5"/>
        <v>0</v>
      </c>
      <c r="H129" s="23">
        <f t="shared" si="6"/>
        <v>1</v>
      </c>
    </row>
    <row r="130" spans="1:8" ht="81.75" customHeight="1">
      <c r="A130" s="7">
        <v>118</v>
      </c>
      <c r="B130" s="31" t="s">
        <v>31</v>
      </c>
      <c r="C130" s="46" t="s">
        <v>25</v>
      </c>
      <c r="D130" s="47" t="s">
        <v>162</v>
      </c>
      <c r="E130" s="48">
        <v>512.8</v>
      </c>
      <c r="F130" s="22">
        <v>512.8</v>
      </c>
      <c r="G130" s="38">
        <f t="shared" si="5"/>
        <v>0</v>
      </c>
      <c r="H130" s="23">
        <f t="shared" si="6"/>
        <v>1</v>
      </c>
    </row>
    <row r="131" spans="1:8" ht="47.25">
      <c r="A131" s="7">
        <v>119</v>
      </c>
      <c r="B131" s="31" t="s">
        <v>31</v>
      </c>
      <c r="C131" s="46" t="s">
        <v>25</v>
      </c>
      <c r="D131" s="47" t="s">
        <v>170</v>
      </c>
      <c r="E131" s="48">
        <v>63.6</v>
      </c>
      <c r="F131" s="22">
        <v>63.6</v>
      </c>
      <c r="G131" s="38">
        <f t="shared" si="5"/>
        <v>0</v>
      </c>
      <c r="H131" s="23">
        <f t="shared" si="6"/>
        <v>1</v>
      </c>
    </row>
    <row r="132" spans="1:8" ht="63">
      <c r="A132" s="7">
        <v>120</v>
      </c>
      <c r="B132" s="31" t="s">
        <v>31</v>
      </c>
      <c r="C132" s="46" t="s">
        <v>25</v>
      </c>
      <c r="D132" s="47" t="s">
        <v>171</v>
      </c>
      <c r="E132" s="48">
        <v>299.2</v>
      </c>
      <c r="F132" s="22">
        <v>299.2</v>
      </c>
      <c r="G132" s="38">
        <f t="shared" si="5"/>
        <v>0</v>
      </c>
      <c r="H132" s="23">
        <f t="shared" si="6"/>
        <v>1</v>
      </c>
    </row>
    <row r="133" spans="1:8" ht="173.25">
      <c r="A133" s="7">
        <v>121</v>
      </c>
      <c r="B133" s="31" t="s">
        <v>31</v>
      </c>
      <c r="C133" s="45" t="s">
        <v>32</v>
      </c>
      <c r="D133" s="59" t="s">
        <v>96</v>
      </c>
      <c r="E133" s="48">
        <v>94419</v>
      </c>
      <c r="F133" s="22">
        <v>91572.1</v>
      </c>
      <c r="G133" s="38">
        <f t="shared" si="5"/>
        <v>-2846.899999999994</v>
      </c>
      <c r="H133" s="23">
        <f t="shared" si="6"/>
        <v>0.9698482296995309</v>
      </c>
    </row>
    <row r="134" spans="1:8" ht="94.5">
      <c r="A134" s="7">
        <v>122</v>
      </c>
      <c r="B134" s="31" t="s">
        <v>31</v>
      </c>
      <c r="C134" s="45" t="s">
        <v>32</v>
      </c>
      <c r="D134" s="55" t="s">
        <v>97</v>
      </c>
      <c r="E134" s="48">
        <v>31079</v>
      </c>
      <c r="F134" s="22">
        <v>31079</v>
      </c>
      <c r="G134" s="38">
        <f t="shared" si="5"/>
        <v>0</v>
      </c>
      <c r="H134" s="23">
        <f t="shared" si="6"/>
        <v>1</v>
      </c>
    </row>
    <row r="135" spans="1:8" ht="78.75">
      <c r="A135" s="7">
        <v>123</v>
      </c>
      <c r="B135" s="31" t="s">
        <v>31</v>
      </c>
      <c r="C135" s="45" t="s">
        <v>134</v>
      </c>
      <c r="D135" s="47" t="s">
        <v>187</v>
      </c>
      <c r="E135" s="48">
        <v>4349.1</v>
      </c>
      <c r="F135" s="22">
        <v>4349.1</v>
      </c>
      <c r="G135" s="38">
        <f t="shared" si="5"/>
        <v>0</v>
      </c>
      <c r="H135" s="23">
        <f t="shared" si="6"/>
        <v>1</v>
      </c>
    </row>
    <row r="136" spans="1:8" ht="63">
      <c r="A136" s="7">
        <v>124</v>
      </c>
      <c r="B136" s="31" t="s">
        <v>31</v>
      </c>
      <c r="C136" s="45" t="s">
        <v>30</v>
      </c>
      <c r="D136" s="55" t="s">
        <v>80</v>
      </c>
      <c r="E136" s="48">
        <v>0</v>
      </c>
      <c r="F136" s="22">
        <v>-688.6</v>
      </c>
      <c r="G136" s="38">
        <f t="shared" si="5"/>
        <v>-688.6</v>
      </c>
      <c r="H136" s="23">
        <v>0</v>
      </c>
    </row>
    <row r="137" spans="1:8" ht="15.75">
      <c r="A137" s="7">
        <v>125</v>
      </c>
      <c r="B137" s="31"/>
      <c r="C137" s="31"/>
      <c r="D137" s="25" t="s">
        <v>2</v>
      </c>
      <c r="E137" s="26">
        <f>SUM(E119:E136)</f>
        <v>144510.2</v>
      </c>
      <c r="F137" s="26">
        <f>SUM(F119:F136)</f>
        <v>140675.8</v>
      </c>
      <c r="G137" s="39">
        <f t="shared" si="5"/>
        <v>-3834.4000000000233</v>
      </c>
      <c r="H137" s="27">
        <f>F137/E137</f>
        <v>0.9734662328333915</v>
      </c>
    </row>
    <row r="138" spans="1:8" ht="12.75" customHeight="1">
      <c r="A138" s="7">
        <v>126</v>
      </c>
      <c r="B138" s="60" t="s">
        <v>139</v>
      </c>
      <c r="C138" s="61"/>
      <c r="D138" s="61"/>
      <c r="E138" s="61"/>
      <c r="F138" s="61"/>
      <c r="G138" s="61"/>
      <c r="H138" s="62"/>
    </row>
    <row r="139" spans="1:8" ht="63">
      <c r="A139" s="7">
        <v>127</v>
      </c>
      <c r="B139" s="63">
        <v>908</v>
      </c>
      <c r="C139" s="63" t="s">
        <v>168</v>
      </c>
      <c r="D139" s="64" t="s">
        <v>188</v>
      </c>
      <c r="E139" s="65">
        <v>100</v>
      </c>
      <c r="F139" s="65">
        <v>100</v>
      </c>
      <c r="G139" s="38">
        <f aca="true" t="shared" si="7" ref="G139:G146">F139-E139</f>
        <v>0</v>
      </c>
      <c r="H139" s="23">
        <f>F139/E139</f>
        <v>1</v>
      </c>
    </row>
    <row r="140" spans="1:8" ht="78.75">
      <c r="A140" s="7">
        <v>128</v>
      </c>
      <c r="B140" s="63">
        <v>908</v>
      </c>
      <c r="C140" s="63" t="s">
        <v>25</v>
      </c>
      <c r="D140" s="64" t="s">
        <v>172</v>
      </c>
      <c r="E140" s="65">
        <v>107</v>
      </c>
      <c r="F140" s="65">
        <v>107</v>
      </c>
      <c r="G140" s="38">
        <f t="shared" si="7"/>
        <v>0</v>
      </c>
      <c r="H140" s="23">
        <f>F140/E140</f>
        <v>1</v>
      </c>
    </row>
    <row r="141" spans="1:8" ht="110.25">
      <c r="A141" s="7">
        <v>129</v>
      </c>
      <c r="B141" s="63">
        <v>908</v>
      </c>
      <c r="C141" s="63" t="s">
        <v>25</v>
      </c>
      <c r="D141" s="64" t="s">
        <v>189</v>
      </c>
      <c r="E141" s="65">
        <v>340</v>
      </c>
      <c r="F141" s="65">
        <v>340</v>
      </c>
      <c r="G141" s="38">
        <f t="shared" si="7"/>
        <v>0</v>
      </c>
      <c r="H141" s="23">
        <f>F141/E141</f>
        <v>1</v>
      </c>
    </row>
    <row r="142" spans="1:8" ht="78.75">
      <c r="A142" s="7">
        <v>130</v>
      </c>
      <c r="B142" s="63">
        <v>908</v>
      </c>
      <c r="C142" s="63" t="s">
        <v>173</v>
      </c>
      <c r="D142" s="64" t="s">
        <v>174</v>
      </c>
      <c r="E142" s="66">
        <v>14.6</v>
      </c>
      <c r="F142" s="66">
        <v>14.6</v>
      </c>
      <c r="G142" s="38">
        <f t="shared" si="7"/>
        <v>0</v>
      </c>
      <c r="H142" s="23">
        <f>F142/E142</f>
        <v>1</v>
      </c>
    </row>
    <row r="143" spans="1:8" ht="47.25">
      <c r="A143" s="7">
        <v>131</v>
      </c>
      <c r="B143" s="63">
        <v>908</v>
      </c>
      <c r="C143" s="63" t="s">
        <v>134</v>
      </c>
      <c r="D143" s="64" t="s">
        <v>151</v>
      </c>
      <c r="E143" s="66">
        <v>618.5</v>
      </c>
      <c r="F143" s="66">
        <v>618.5</v>
      </c>
      <c r="G143" s="38">
        <f t="shared" si="7"/>
        <v>0</v>
      </c>
      <c r="H143" s="23">
        <f>F143/E143</f>
        <v>1</v>
      </c>
    </row>
    <row r="144" spans="1:8" ht="47.25">
      <c r="A144" s="7">
        <v>132</v>
      </c>
      <c r="B144" s="31" t="s">
        <v>33</v>
      </c>
      <c r="C144" s="67" t="s">
        <v>137</v>
      </c>
      <c r="D144" s="51" t="s">
        <v>138</v>
      </c>
      <c r="E144" s="48">
        <v>0</v>
      </c>
      <c r="F144" s="22">
        <v>290.5</v>
      </c>
      <c r="G144" s="38">
        <f t="shared" si="7"/>
        <v>290.5</v>
      </c>
      <c r="H144" s="23">
        <v>0</v>
      </c>
    </row>
    <row r="145" spans="1:8" ht="63">
      <c r="A145" s="7">
        <v>133</v>
      </c>
      <c r="B145" s="31" t="s">
        <v>33</v>
      </c>
      <c r="C145" s="45" t="s">
        <v>30</v>
      </c>
      <c r="D145" s="55" t="s">
        <v>80</v>
      </c>
      <c r="E145" s="48">
        <v>0</v>
      </c>
      <c r="F145" s="22">
        <v>-824.7</v>
      </c>
      <c r="G145" s="38">
        <f t="shared" si="7"/>
        <v>-824.7</v>
      </c>
      <c r="H145" s="23">
        <v>0</v>
      </c>
    </row>
    <row r="146" spans="1:8" ht="15.75">
      <c r="A146" s="7">
        <v>134</v>
      </c>
      <c r="B146" s="31"/>
      <c r="C146" s="31"/>
      <c r="D146" s="25" t="s">
        <v>2</v>
      </c>
      <c r="E146" s="26">
        <f>SUM(E139:E145)</f>
        <v>1180.1</v>
      </c>
      <c r="F146" s="26">
        <f>SUM(F139:F145)</f>
        <v>645.8999999999999</v>
      </c>
      <c r="G146" s="39">
        <f t="shared" si="7"/>
        <v>-534.2</v>
      </c>
      <c r="H146" s="27">
        <f>F146/E146</f>
        <v>0.5473264977544275</v>
      </c>
    </row>
    <row r="147" spans="1:8" ht="15.75">
      <c r="A147" s="7">
        <v>135</v>
      </c>
      <c r="B147" s="41" t="s">
        <v>12</v>
      </c>
      <c r="C147" s="42"/>
      <c r="D147" s="42"/>
      <c r="E147" s="42"/>
      <c r="F147" s="42"/>
      <c r="G147" s="42"/>
      <c r="H147" s="43"/>
    </row>
    <row r="148" spans="1:8" ht="97.5" customHeight="1">
      <c r="A148" s="7">
        <v>136</v>
      </c>
      <c r="B148" s="68">
        <v>919</v>
      </c>
      <c r="C148" s="69" t="s">
        <v>34</v>
      </c>
      <c r="D148" s="51" t="s">
        <v>140</v>
      </c>
      <c r="E148" s="48">
        <v>36955</v>
      </c>
      <c r="F148" s="22">
        <v>36955</v>
      </c>
      <c r="G148" s="38">
        <f>F148-E148</f>
        <v>0</v>
      </c>
      <c r="H148" s="23">
        <f>F148/E148</f>
        <v>1</v>
      </c>
    </row>
    <row r="149" spans="1:8" ht="63">
      <c r="A149" s="7">
        <v>137</v>
      </c>
      <c r="B149" s="56">
        <v>919</v>
      </c>
      <c r="C149" s="57" t="s">
        <v>34</v>
      </c>
      <c r="D149" s="47" t="s">
        <v>141</v>
      </c>
      <c r="E149" s="48">
        <v>1591</v>
      </c>
      <c r="F149" s="22">
        <v>1591</v>
      </c>
      <c r="G149" s="38">
        <f>F149-E149</f>
        <v>0</v>
      </c>
      <c r="H149" s="23">
        <f>F149/E149</f>
        <v>1</v>
      </c>
    </row>
    <row r="150" spans="1:8" ht="61.5" customHeight="1">
      <c r="A150" s="7">
        <v>138</v>
      </c>
      <c r="B150" s="44">
        <v>919</v>
      </c>
      <c r="C150" s="46" t="s">
        <v>25</v>
      </c>
      <c r="D150" s="47" t="s">
        <v>142</v>
      </c>
      <c r="E150" s="48">
        <v>57084</v>
      </c>
      <c r="F150" s="22">
        <v>55942</v>
      </c>
      <c r="G150" s="38">
        <f>F150-E150</f>
        <v>-1142</v>
      </c>
      <c r="H150" s="23">
        <f>F150/E150</f>
        <v>0.9799943942260528</v>
      </c>
    </row>
    <row r="151" spans="1:8" ht="15.75">
      <c r="A151" s="7">
        <v>139</v>
      </c>
      <c r="B151" s="44"/>
      <c r="C151" s="44"/>
      <c r="D151" s="25" t="s">
        <v>2</v>
      </c>
      <c r="E151" s="26">
        <f>SUM(E148:E150)</f>
        <v>95630</v>
      </c>
      <c r="F151" s="26">
        <f>SUM(F148:F150)</f>
        <v>94488</v>
      </c>
      <c r="G151" s="39">
        <f>F151-E151</f>
        <v>-1142</v>
      </c>
      <c r="H151" s="70">
        <f>F151/E151</f>
        <v>0.9880581407508104</v>
      </c>
    </row>
    <row r="152" spans="1:8" ht="15.75">
      <c r="A152" s="7">
        <v>140</v>
      </c>
      <c r="B152" s="44"/>
      <c r="C152" s="44"/>
      <c r="D152" s="44"/>
      <c r="E152" s="22"/>
      <c r="F152" s="22"/>
      <c r="G152" s="38"/>
      <c r="H152" s="71"/>
    </row>
    <row r="153" spans="1:8" ht="15" customHeight="1">
      <c r="A153" s="7">
        <v>141</v>
      </c>
      <c r="B153" s="44"/>
      <c r="C153" s="44"/>
      <c r="D153" s="24" t="s">
        <v>3</v>
      </c>
      <c r="E153" s="26">
        <f>E18+E24+E27+E33+E39+E42+E47+E50+E53+E70+E73+E76+E79+E117+E146+E151+E137+E15+E21</f>
        <v>540868.6</v>
      </c>
      <c r="F153" s="26">
        <f>F18+F24+F27+F33+F39+F42+F47+F50+F53+F70+F73+F76+F79+F117+F146+F151+F137+F15+F21</f>
        <v>510181.2</v>
      </c>
      <c r="G153" s="26">
        <f>G18+G33+G42+G47+G70+G76+G79+G117+G137+G146+G151+G73+G50+G39+G27</f>
        <v>-30948.600000000053</v>
      </c>
      <c r="H153" s="70">
        <f>F153/E153</f>
        <v>0.9432627444077916</v>
      </c>
    </row>
    <row r="154" spans="1:8" ht="15.75">
      <c r="A154" s="2"/>
      <c r="B154" s="10"/>
      <c r="C154" s="10"/>
      <c r="D154" s="10"/>
      <c r="E154" s="11"/>
      <c r="F154" s="11"/>
      <c r="G154" s="10"/>
      <c r="H154" s="10"/>
    </row>
    <row r="155" spans="1:8" ht="15.75">
      <c r="A155" s="2"/>
      <c r="B155" s="10"/>
      <c r="C155" s="10"/>
      <c r="D155" s="10"/>
      <c r="E155" s="11"/>
      <c r="F155" s="11"/>
      <c r="G155" s="10"/>
      <c r="H155" s="10"/>
    </row>
    <row r="156" spans="1:8" ht="15.75">
      <c r="A156" s="2"/>
      <c r="B156" s="10"/>
      <c r="C156" s="10"/>
      <c r="D156" s="12"/>
      <c r="E156" s="11"/>
      <c r="F156" s="11"/>
      <c r="G156" s="10"/>
      <c r="H156" s="10"/>
    </row>
    <row r="157" spans="1:8" ht="15.75">
      <c r="A157" s="2"/>
      <c r="B157" s="10"/>
      <c r="C157" s="10"/>
      <c r="D157" s="10"/>
      <c r="E157" s="11"/>
      <c r="F157" s="11"/>
      <c r="G157" s="10"/>
      <c r="H157" s="10"/>
    </row>
    <row r="158" spans="1:8" ht="15.75">
      <c r="A158" s="2"/>
      <c r="B158" s="10"/>
      <c r="C158" s="10"/>
      <c r="D158" s="10"/>
      <c r="E158" s="11"/>
      <c r="F158" s="11"/>
      <c r="G158" s="10"/>
      <c r="H158" s="10"/>
    </row>
    <row r="159" spans="1:8" ht="15.75">
      <c r="A159" s="2"/>
      <c r="B159" s="10"/>
      <c r="C159" s="10"/>
      <c r="D159" s="10"/>
      <c r="E159" s="11"/>
      <c r="F159" s="11"/>
      <c r="G159" s="10"/>
      <c r="H159" s="10"/>
    </row>
    <row r="160" spans="1:8" ht="15.75">
      <c r="A160" s="2"/>
      <c r="B160" s="10"/>
      <c r="C160" s="10"/>
      <c r="D160" s="10"/>
      <c r="E160" s="11"/>
      <c r="F160" s="11"/>
      <c r="G160" s="10"/>
      <c r="H160" s="10"/>
    </row>
    <row r="161" spans="1:8" ht="15.75">
      <c r="A161" s="2"/>
      <c r="B161" s="10"/>
      <c r="C161" s="10"/>
      <c r="D161" s="10"/>
      <c r="E161" s="11"/>
      <c r="F161" s="11"/>
      <c r="G161" s="10"/>
      <c r="H161" s="10"/>
    </row>
    <row r="162" spans="1:8" ht="15.75">
      <c r="A162" s="2"/>
      <c r="B162" s="10"/>
      <c r="C162" s="10"/>
      <c r="D162" s="10"/>
      <c r="E162" s="11"/>
      <c r="F162" s="11"/>
      <c r="G162" s="10"/>
      <c r="H162" s="10"/>
    </row>
    <row r="163" spans="1:8" ht="15.75">
      <c r="A163" s="2"/>
      <c r="B163" s="10"/>
      <c r="C163" s="10"/>
      <c r="D163" s="10"/>
      <c r="E163" s="11"/>
      <c r="F163" s="11"/>
      <c r="G163" s="10"/>
      <c r="H163" s="10"/>
    </row>
    <row r="164" spans="1:8" ht="15.75">
      <c r="A164" s="2"/>
      <c r="B164" s="10"/>
      <c r="C164" s="10"/>
      <c r="D164" s="10"/>
      <c r="E164" s="11"/>
      <c r="F164" s="11"/>
      <c r="G164" s="10"/>
      <c r="H164" s="10"/>
    </row>
    <row r="165" spans="1:8" ht="15.75">
      <c r="A165" s="2"/>
      <c r="B165" s="10"/>
      <c r="C165" s="10"/>
      <c r="D165" s="10"/>
      <c r="E165" s="11"/>
      <c r="F165" s="11"/>
      <c r="G165" s="10"/>
      <c r="H165" s="10"/>
    </row>
    <row r="166" spans="1:8" ht="15.75">
      <c r="A166" s="2"/>
      <c r="B166" s="10"/>
      <c r="C166" s="10"/>
      <c r="D166" s="10"/>
      <c r="E166" s="11"/>
      <c r="F166" s="11"/>
      <c r="G166" s="10"/>
      <c r="H166" s="10"/>
    </row>
    <row r="167" spans="1:8" ht="15.75">
      <c r="A167" s="2"/>
      <c r="B167" s="10"/>
      <c r="C167" s="10"/>
      <c r="D167" s="10"/>
      <c r="E167" s="11"/>
      <c r="F167" s="11"/>
      <c r="G167" s="10"/>
      <c r="H167" s="10"/>
    </row>
    <row r="168" spans="1:8" ht="15.75">
      <c r="A168" s="2"/>
      <c r="B168" s="10"/>
      <c r="C168" s="10"/>
      <c r="D168" s="10"/>
      <c r="E168" s="11"/>
      <c r="F168" s="11"/>
      <c r="G168" s="10"/>
      <c r="H168" s="10"/>
    </row>
    <row r="169" spans="1:8" ht="15.75">
      <c r="A169" s="2"/>
      <c r="B169" s="10"/>
      <c r="C169" s="10"/>
      <c r="D169" s="10"/>
      <c r="E169" s="11"/>
      <c r="F169" s="11"/>
      <c r="G169" s="10"/>
      <c r="H169" s="10"/>
    </row>
    <row r="170" spans="1:8" ht="15.75">
      <c r="A170" s="2"/>
      <c r="B170" s="10"/>
      <c r="C170" s="10"/>
      <c r="D170" s="10"/>
      <c r="E170" s="11"/>
      <c r="F170" s="11"/>
      <c r="G170" s="10"/>
      <c r="H170" s="10"/>
    </row>
    <row r="171" spans="1:8" ht="15.75">
      <c r="A171" s="2"/>
      <c r="B171" s="10"/>
      <c r="C171" s="10"/>
      <c r="D171" s="10"/>
      <c r="E171" s="11"/>
      <c r="F171" s="11"/>
      <c r="G171" s="10"/>
      <c r="H171" s="10"/>
    </row>
    <row r="172" spans="1:8" ht="15.75">
      <c r="A172" s="2"/>
      <c r="B172" s="10"/>
      <c r="C172" s="10"/>
      <c r="D172" s="10"/>
      <c r="E172" s="11"/>
      <c r="F172" s="11"/>
      <c r="G172" s="10"/>
      <c r="H172" s="10"/>
    </row>
    <row r="173" spans="1:8" ht="15.75">
      <c r="A173" s="2"/>
      <c r="B173" s="10"/>
      <c r="C173" s="10"/>
      <c r="D173" s="10"/>
      <c r="E173" s="11"/>
      <c r="F173" s="11"/>
      <c r="G173" s="10"/>
      <c r="H173" s="10"/>
    </row>
    <row r="174" spans="1:8" ht="15.75">
      <c r="A174" s="2"/>
      <c r="B174" s="10"/>
      <c r="C174" s="10"/>
      <c r="D174" s="10"/>
      <c r="E174" s="11"/>
      <c r="F174" s="11"/>
      <c r="G174" s="10"/>
      <c r="H174" s="10"/>
    </row>
    <row r="175" spans="1:8" ht="15.75">
      <c r="A175" s="2"/>
      <c r="B175" s="10"/>
      <c r="C175" s="10"/>
      <c r="D175" s="10"/>
      <c r="E175" s="11"/>
      <c r="F175" s="11"/>
      <c r="G175" s="10"/>
      <c r="H175" s="10"/>
    </row>
    <row r="176" spans="1:8" ht="15.75">
      <c r="A176" s="2"/>
      <c r="B176" s="10"/>
      <c r="C176" s="10"/>
      <c r="D176" s="10"/>
      <c r="E176" s="11"/>
      <c r="F176" s="11"/>
      <c r="G176" s="10"/>
      <c r="H176" s="10"/>
    </row>
    <row r="177" spans="1:8" ht="15.75">
      <c r="A177" s="2"/>
      <c r="B177" s="10"/>
      <c r="C177" s="10"/>
      <c r="D177" s="10"/>
      <c r="E177" s="11"/>
      <c r="F177" s="11"/>
      <c r="G177" s="10"/>
      <c r="H177" s="10"/>
    </row>
    <row r="178" spans="1:8" ht="15.75">
      <c r="A178" s="2"/>
      <c r="B178" s="10"/>
      <c r="C178" s="10"/>
      <c r="D178" s="10"/>
      <c r="E178" s="11"/>
      <c r="F178" s="11"/>
      <c r="G178" s="10"/>
      <c r="H178" s="10"/>
    </row>
    <row r="179" spans="1:8" ht="15.75">
      <c r="A179" s="2"/>
      <c r="B179" s="10"/>
      <c r="C179" s="10"/>
      <c r="D179" s="10"/>
      <c r="E179" s="11"/>
      <c r="F179" s="11"/>
      <c r="G179" s="10"/>
      <c r="H179" s="10"/>
    </row>
    <row r="180" spans="1:8" ht="15.75">
      <c r="A180" s="2"/>
      <c r="B180" s="10"/>
      <c r="C180" s="10"/>
      <c r="D180" s="10"/>
      <c r="E180" s="11"/>
      <c r="F180" s="11"/>
      <c r="G180" s="10"/>
      <c r="H180" s="10"/>
    </row>
    <row r="181" spans="1:8" ht="15.75">
      <c r="A181" s="2"/>
      <c r="B181" s="10"/>
      <c r="C181" s="10"/>
      <c r="D181" s="10"/>
      <c r="E181" s="11"/>
      <c r="F181" s="11"/>
      <c r="G181" s="10"/>
      <c r="H181" s="10"/>
    </row>
    <row r="182" spans="1:8" ht="15.75">
      <c r="A182" s="2"/>
      <c r="B182" s="10"/>
      <c r="C182" s="10"/>
      <c r="D182" s="10"/>
      <c r="E182" s="11"/>
      <c r="F182" s="11"/>
      <c r="G182" s="10"/>
      <c r="H182" s="10"/>
    </row>
    <row r="183" spans="1:8" ht="15.75">
      <c r="A183" s="2"/>
      <c r="B183" s="10"/>
      <c r="C183" s="10"/>
      <c r="D183" s="10"/>
      <c r="E183" s="11"/>
      <c r="F183" s="11"/>
      <c r="G183" s="10"/>
      <c r="H183" s="10"/>
    </row>
    <row r="184" spans="1:8" ht="15.75">
      <c r="A184" s="2"/>
      <c r="B184" s="10"/>
      <c r="C184" s="10"/>
      <c r="D184" s="10"/>
      <c r="E184" s="10"/>
      <c r="F184" s="10"/>
      <c r="G184" s="10"/>
      <c r="H184" s="10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</sheetData>
  <sheetProtection/>
  <mergeCells count="25">
    <mergeCell ref="B147:H147"/>
    <mergeCell ref="B80:H80"/>
    <mergeCell ref="B118:H118"/>
    <mergeCell ref="B138:H138"/>
    <mergeCell ref="B74:H74"/>
    <mergeCell ref="B77:H77"/>
    <mergeCell ref="D1:H1"/>
    <mergeCell ref="B54:H54"/>
    <mergeCell ref="B34:H34"/>
    <mergeCell ref="B48:H48"/>
    <mergeCell ref="B16:H16"/>
    <mergeCell ref="B51:H51"/>
    <mergeCell ref="C13:H13"/>
    <mergeCell ref="C19:H19"/>
    <mergeCell ref="B25:H25"/>
    <mergeCell ref="B28:H28"/>
    <mergeCell ref="B22:H22"/>
    <mergeCell ref="D2:H2"/>
    <mergeCell ref="D3:H3"/>
    <mergeCell ref="D4:H4"/>
    <mergeCell ref="D5:H5"/>
    <mergeCell ref="B71:H71"/>
    <mergeCell ref="B9:H9"/>
    <mergeCell ref="B40:H40"/>
    <mergeCell ref="B43:H4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2016-04-27T05:47:33Z</cp:lastPrinted>
  <dcterms:created xsi:type="dcterms:W3CDTF">2009-04-08T08:01:00Z</dcterms:created>
  <dcterms:modified xsi:type="dcterms:W3CDTF">2016-04-27T05:47:37Z</dcterms:modified>
  <cp:category/>
  <cp:version/>
  <cp:contentType/>
  <cp:contentStatus/>
</cp:coreProperties>
</file>