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855" windowHeight="11445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</definedNames>
  <calcPr calcId="125725"/>
  <extLst>
    <ext uri="smNativeData">
      <pm:revision xmlns:pm="smNativeData" day="1500832016" val="733" rev="120"/>
      <pm:docPrefs xmlns:pm="smNativeData" id="1500832016" fixedDigits="0" showNotice="1" showFrameBounds="1" autoChart="1" recalcOnPrint="1" recalcOnCopy="1" finalRounding="1" compatTextArt="1" tab="567" useDefinedPrintRange="1" printArea="currentSheet"/>
      <pm:compatibility xmlns:pm="smNativeData" id="1500832016" overlapCells="1"/>
      <pm:defCurrency xmlns:pm="smNativeData" id="1500832016"/>
    </ext>
  </extLst>
</workbook>
</file>

<file path=xl/calcChain.xml><?xml version="1.0" encoding="utf-8"?>
<calcChain xmlns="http://schemas.openxmlformats.org/spreadsheetml/2006/main">
  <c r="AH13" i="1"/>
  <c r="AH14"/>
  <c r="AH15"/>
  <c r="AH16"/>
  <c r="AH17"/>
  <c r="AH18"/>
  <c r="AH19"/>
  <c r="AH20"/>
  <c r="AH21"/>
  <c r="AH22"/>
  <c r="AH23"/>
  <c r="AH24"/>
  <c r="AH25"/>
  <c r="AH26"/>
  <c r="AH27"/>
  <c r="AH28"/>
  <c r="AH12"/>
  <c r="AG13"/>
  <c r="AG14"/>
  <c r="AG15"/>
  <c r="AG16"/>
  <c r="AG17"/>
  <c r="AG18"/>
  <c r="AG19"/>
  <c r="AG20"/>
  <c r="AG21"/>
  <c r="AG22"/>
  <c r="AG23"/>
  <c r="AG24"/>
  <c r="AG25"/>
  <c r="AG26"/>
  <c r="AG27"/>
  <c r="AG28"/>
  <c r="AG12"/>
  <c r="AB28"/>
  <c r="AB12"/>
  <c r="AB13"/>
  <c r="AB14"/>
  <c r="AB22"/>
  <c r="AB23"/>
  <c r="AB15"/>
  <c r="AB16"/>
  <c r="AB17"/>
  <c r="AB20"/>
  <c r="S23"/>
  <c r="S18"/>
  <c r="S17"/>
  <c r="S16" s="1"/>
  <c r="S15" s="1"/>
  <c r="S14" s="1"/>
  <c r="S13" s="1"/>
  <c r="S12" s="1"/>
  <c r="S28" s="1"/>
  <c r="K23"/>
  <c r="K18"/>
  <c r="K17" s="1"/>
  <c r="K16" s="1"/>
  <c r="K15" s="1"/>
  <c r="K14" s="1"/>
  <c r="K13" s="1"/>
  <c r="K12" s="1"/>
  <c r="K28" s="1"/>
</calcChain>
</file>

<file path=xl/sharedStrings.xml><?xml version="1.0" encoding="utf-8"?>
<sst xmlns="http://schemas.openxmlformats.org/spreadsheetml/2006/main" count="138" uniqueCount="50">
  <si>
    <t>Единица измерения: тыс. руб.</t>
  </si>
  <si>
    <t>№ п/п</t>
  </si>
  <si>
    <t>Наименование показателя</t>
  </si>
  <si>
    <t>Целевая статья</t>
  </si>
  <si>
    <t>Вид расходов</t>
  </si>
  <si>
    <t/>
  </si>
  <si>
    <t>#Н/Д</t>
  </si>
  <si>
    <t>Утвержденные бюджетные назначения на 2016 год с учетом уточнений</t>
  </si>
  <si>
    <t/>
  </si>
  <si>
    <t>Остаток бюджетной росписи городского округа Верхотурский</t>
  </si>
  <si>
    <t>0000000000</t>
  </si>
  <si>
    <t>000</t>
  </si>
  <si>
    <t>0600000000</t>
  </si>
  <si>
    <t>к Решению Думы городского округа Верхотурский</t>
  </si>
  <si>
    <t>0630000000</t>
  </si>
  <si>
    <t xml:space="preserve">Всего расходов:   </t>
  </si>
  <si>
    <t>Подраздел</t>
  </si>
  <si>
    <t>Раздел</t>
  </si>
  <si>
    <t>от ____________2022 г. № ______</t>
  </si>
  <si>
    <t>"Об исполнении бюджета городского округа Верхотурский за 2021 год"</t>
  </si>
  <si>
    <t xml:space="preserve">Сумма средств предусмотренная на 2021 год в Решении о бюджете </t>
  </si>
  <si>
    <t>Утвержденные бюджетные назначения на 2021 год с учетом уточнений</t>
  </si>
  <si>
    <t>Исполнение бюджета городского округа Верхотурский за  2021 год</t>
  </si>
  <si>
    <t xml:space="preserve">% исполнения к бюджету городского округа Верхотурский за  2021 год </t>
  </si>
  <si>
    <t>901</t>
  </si>
  <si>
    <t>0000</t>
  </si>
  <si>
    <t>0500</t>
  </si>
  <si>
    <t>0502</t>
  </si>
  <si>
    <t>Распределение бюджетных ассигнований, направляемых из бюджета городского округа Верхотурский за 2021 год на бюджетные инвестиции в объекты капитального строительства муниципальной собственности</t>
  </si>
  <si>
    <t xml:space="preserve">  Администрация  городского округа  Верхотурский</t>
  </si>
  <si>
    <t xml:space="preserve">    ЖИЛИЩНО-КОММУНАЛЬНОЕ ХОЗЯЙСТВО</t>
  </si>
  <si>
    <t xml:space="preserve">      Коммунальное хозяйство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</si>
  <si>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</si>
  <si>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 xml:space="preserve">          Подпрограмма "Развитие и модернизация объектов коммунальной инфраструктуры городского округа Верхотурский до 2025 года"</t>
  </si>
  <si>
    <t xml:space="preserve">Строительство очистных сооружений хозяйственно-бытовых сточных вод в г.Верхотурье  </t>
  </si>
  <si>
    <t xml:space="preserve">            Строительство объектов коммунального хозяйства городского округа Верхотурский</t>
  </si>
  <si>
    <t>0633427070</t>
  </si>
  <si>
    <t xml:space="preserve">              Бюджетные инвестиции</t>
  </si>
  <si>
    <t>410</t>
  </si>
  <si>
    <t xml:space="preserve">            Реализация концессионных соглашений в коммунальной сфере</t>
  </si>
  <si>
    <t>0633442Г00</t>
  </si>
  <si>
    <t xml:space="preserve">          Подпрограмма "Развитие газификации в городском округе Верхотурский до 2025 года"</t>
  </si>
  <si>
    <t>0650000000</t>
  </si>
  <si>
    <t>Распределительный газопровод для газоснабжения части жилого района «Район-ИК-53» в п.Привокзальный</t>
  </si>
  <si>
    <t xml:space="preserve">            Строительство газораспределительных сетей в городском округе Верхотурский</t>
  </si>
  <si>
    <t>0651927020</t>
  </si>
  <si>
    <t xml:space="preserve">          Реализация проектов капитального строительства муниципального значения по развитию газификации</t>
  </si>
  <si>
    <t>0651942300</t>
  </si>
  <si>
    <t xml:space="preserve">            Бюджетные инвестиции</t>
  </si>
  <si>
    <t>Приложение 15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</si>
</sst>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8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</patternFill>
    </fill>
    <fill>
      <patternFill patternType="solid">
        <fgColor rgb="FFFFFF99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2" borderId="1">
      <alignment horizontal="center" vertical="center" wrapText="1"/>
    </xf>
    <xf numFmtId="0" fontId="4" fillId="2" borderId="1">
      <alignment vertical="top" wrapText="1"/>
    </xf>
    <xf numFmtId="49" fontId="2" fillId="2" borderId="1">
      <alignment horizontal="center" vertical="top"/>
    </xf>
    <xf numFmtId="164" fontId="4" fillId="3" borderId="2">
      <alignment horizontal="right" vertical="top"/>
    </xf>
    <xf numFmtId="10" fontId="4" fillId="3" borderId="2">
      <alignment horizontal="right" vertical="top"/>
    </xf>
    <xf numFmtId="0" fontId="4" fillId="2" borderId="1">
      <alignment horizontal="left"/>
    </xf>
    <xf numFmtId="164" fontId="4" fillId="4" borderId="3">
      <alignment horizontal="right" vertical="top"/>
    </xf>
    <xf numFmtId="10" fontId="4" fillId="4" borderId="3">
      <alignment horizontal="right" vertical="top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5" borderId="4"/>
    <xf numFmtId="0" fontId="2" fillId="6" borderId="5"/>
    <xf numFmtId="0" fontId="2" fillId="7" borderId="6"/>
    <xf numFmtId="49" fontId="2" fillId="2" borderId="1">
      <alignment horizontal="left" vertical="top" wrapText="1" indent="2"/>
      <extLst>
        <ext uri="smNativeData">
          <pm:cellMargin xmlns:pm="smNativeData" id="1500832016" l="384" r="0" t="0" b="0"/>
        </ext>
      </extLst>
    </xf>
    <xf numFmtId="4" fontId="2" fillId="2" borderId="1">
      <alignment horizontal="right" vertical="top"/>
    </xf>
    <xf numFmtId="10" fontId="2" fillId="2" borderId="1">
      <alignment horizontal="right" vertical="top"/>
    </xf>
    <xf numFmtId="0" fontId="2" fillId="7" borderId="6"/>
    <xf numFmtId="4" fontId="4" fillId="4" borderId="3">
      <alignment horizontal="right" vertical="top"/>
    </xf>
    <xf numFmtId="0" fontId="2" fillId="8" borderId="7"/>
    <xf numFmtId="4" fontId="4" fillId="3" borderId="2">
      <alignment horizontal="right" vertical="top"/>
    </xf>
    <xf numFmtId="0" fontId="2" fillId="7" borderId="6">
      <alignment horizontal="center"/>
    </xf>
    <xf numFmtId="0" fontId="2" fillId="7" borderId="6">
      <alignment horizontal="left"/>
    </xf>
    <xf numFmtId="0" fontId="2" fillId="8" borderId="7">
      <alignment horizontal="center"/>
    </xf>
    <xf numFmtId="0" fontId="2" fillId="8" borderId="7">
      <alignment horizontal="left"/>
    </xf>
    <xf numFmtId="164" fontId="2" fillId="2" borderId="1">
      <alignment horizontal="right" vertical="top"/>
    </xf>
    <xf numFmtId="164" fontId="11" fillId="16" borderId="3">
      <alignment horizontal="right" vertical="top" shrinkToFit="1"/>
    </xf>
    <xf numFmtId="164" fontId="11" fillId="15" borderId="3">
      <alignment horizontal="right" vertical="top" shrinkToFit="1"/>
    </xf>
    <xf numFmtId="10" fontId="11" fillId="16" borderId="3">
      <alignment horizontal="right" vertical="top" shrinkToFit="1"/>
    </xf>
    <xf numFmtId="10" fontId="11" fillId="15" borderId="3">
      <alignment horizontal="right" vertical="top" shrinkToFit="1"/>
    </xf>
    <xf numFmtId="0" fontId="11" fillId="2" borderId="3">
      <alignment vertical="top" wrapText="1"/>
    </xf>
    <xf numFmtId="0" fontId="11" fillId="2" borderId="3">
      <alignment vertical="top" wrapText="1"/>
    </xf>
    <xf numFmtId="164" fontId="11" fillId="16" borderId="3">
      <alignment horizontal="right" vertical="top" shrinkToFit="1"/>
    </xf>
    <xf numFmtId="10" fontId="11" fillId="16" borderId="3">
      <alignment horizontal="right" vertical="top" shrinkToFit="1"/>
    </xf>
    <xf numFmtId="10" fontId="11" fillId="15" borderId="3">
      <alignment horizontal="right" vertical="top" shrinkToFit="1"/>
    </xf>
    <xf numFmtId="164" fontId="11" fillId="18" borderId="3">
      <alignment horizontal="right" vertical="top" shrinkToFit="1"/>
    </xf>
    <xf numFmtId="164" fontId="11" fillId="18" borderId="7">
      <alignment horizontal="right" vertical="top" shrinkToFit="1"/>
    </xf>
    <xf numFmtId="164" fontId="11" fillId="16" borderId="3">
      <alignment horizontal="right" vertical="top" shrinkToFit="1"/>
    </xf>
    <xf numFmtId="164" fontId="11" fillId="16" borderId="3">
      <alignment horizontal="right" vertical="top" shrinkToFit="1"/>
    </xf>
  </cellStyleXfs>
  <cellXfs count="64">
    <xf numFmtId="0" fontId="1" fillId="0" borderId="0" xfId="0" applyFont="1"/>
    <xf numFmtId="0" fontId="1" fillId="0" borderId="0" xfId="0" applyFont="1" applyProtection="1">
      <protection locked="0"/>
    </xf>
    <xf numFmtId="0" fontId="2" fillId="0" borderId="1" xfId="6" applyFill="1" applyAlignment="1"/>
    <xf numFmtId="0" fontId="2" fillId="0" borderId="1" xfId="6" applyFill="1" applyAlignment="1" applyProtection="1">
      <protection locked="0"/>
    </xf>
    <xf numFmtId="0" fontId="1" fillId="0" borderId="1" xfId="0" applyFont="1" applyBorder="1" applyProtection="1">
      <protection locked="0"/>
    </xf>
    <xf numFmtId="0" fontId="2" fillId="0" borderId="8" xfId="6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9" fillId="0" borderId="0" xfId="2" applyFont="1"/>
    <xf numFmtId="0" fontId="9" fillId="0" borderId="1" xfId="6" applyFont="1" applyFill="1" applyAlignment="1"/>
    <xf numFmtId="0" fontId="9" fillId="0" borderId="0" xfId="1" applyFont="1" applyAlignment="1"/>
    <xf numFmtId="0" fontId="9" fillId="0" borderId="0" xfId="1" applyFont="1" applyAlignment="1" applyProtection="1">
      <protection locked="0"/>
    </xf>
    <xf numFmtId="0" fontId="6" fillId="0" borderId="9" xfId="2" applyFont="1" applyBorder="1" applyAlignment="1">
      <alignment horizontal="right"/>
    </xf>
    <xf numFmtId="164" fontId="10" fillId="17" borderId="3" xfId="35" applyNumberFormat="1" applyFont="1" applyFill="1" applyProtection="1">
      <alignment horizontal="right" vertical="top" shrinkToFit="1"/>
    </xf>
    <xf numFmtId="0" fontId="2" fillId="0" borderId="10" xfId="6" applyFill="1" applyBorder="1" applyAlignment="1" applyProtection="1">
      <protection locked="0"/>
    </xf>
    <xf numFmtId="0" fontId="2" fillId="0" borderId="1" xfId="6" applyFill="1" applyAlignment="1"/>
    <xf numFmtId="0" fontId="2" fillId="0" borderId="1" xfId="6" applyFill="1" applyAlignment="1" applyProtection="1">
      <protection locked="0"/>
    </xf>
    <xf numFmtId="1" fontId="10" fillId="14" borderId="14" xfId="25" applyNumberFormat="1" applyFont="1" applyFill="1" applyBorder="1" applyAlignment="1" applyProtection="1">
      <alignment horizontal="center" vertical="top" shrinkToFit="1"/>
    </xf>
    <xf numFmtId="164" fontId="10" fillId="14" borderId="14" xfId="44" applyNumberFormat="1" applyFont="1" applyFill="1" applyBorder="1" applyProtection="1">
      <alignment horizontal="right" vertical="top" shrinkToFit="1"/>
    </xf>
    <xf numFmtId="164" fontId="10" fillId="14" borderId="14" xfId="45" applyNumberFormat="1" applyFont="1" applyFill="1" applyBorder="1" applyProtection="1">
      <alignment horizontal="right" vertical="top" shrinkToFit="1"/>
    </xf>
    <xf numFmtId="0" fontId="10" fillId="14" borderId="14" xfId="4" applyNumberFormat="1" applyFont="1" applyFill="1" applyBorder="1" applyAlignment="1" applyProtection="1">
      <alignment horizontal="right"/>
    </xf>
    <xf numFmtId="164" fontId="11" fillId="16" borderId="3" xfId="46" applyNumberFormat="1" applyProtection="1">
      <alignment horizontal="right" vertical="top" shrinkToFit="1"/>
    </xf>
    <xf numFmtId="164" fontId="11" fillId="18" borderId="3" xfId="45" applyNumberFormat="1" applyBorder="1" applyProtection="1">
      <alignment horizontal="right" vertical="top" shrinkToFit="1"/>
    </xf>
    <xf numFmtId="1" fontId="10" fillId="14" borderId="3" xfId="4" applyNumberFormat="1" applyFont="1" applyFill="1" applyBorder="1" applyAlignment="1" applyProtection="1">
      <alignment horizontal="center" vertical="top" shrinkToFit="1"/>
    </xf>
    <xf numFmtId="164" fontId="10" fillId="17" borderId="3" xfId="46" applyNumberFormat="1" applyFont="1" applyFill="1" applyProtection="1">
      <alignment horizontal="right" vertical="top" shrinkToFit="1"/>
    </xf>
    <xf numFmtId="10" fontId="10" fillId="14" borderId="3" xfId="14" applyNumberFormat="1" applyFont="1" applyFill="1" applyBorder="1" applyAlignment="1" applyProtection="1">
      <alignment horizontal="right" vertical="top" shrinkToFit="1"/>
    </xf>
    <xf numFmtId="164" fontId="10" fillId="17" borderId="3" xfId="45" applyNumberFormat="1" applyFont="1" applyFill="1" applyBorder="1" applyProtection="1">
      <alignment horizontal="right" vertical="top" shrinkToFit="1"/>
    </xf>
    <xf numFmtId="0" fontId="10" fillId="14" borderId="15" xfId="4" applyNumberFormat="1" applyFont="1" applyFill="1" applyBorder="1" applyAlignment="1" applyProtection="1">
      <alignment horizontal="right"/>
    </xf>
    <xf numFmtId="0" fontId="10" fillId="14" borderId="16" xfId="4" applyNumberFormat="1" applyFont="1" applyFill="1" applyBorder="1" applyAlignment="1" applyProtection="1">
      <alignment horizontal="right"/>
    </xf>
    <xf numFmtId="0" fontId="10" fillId="14" borderId="17" xfId="4" applyNumberFormat="1" applyFont="1" applyFill="1" applyBorder="1" applyAlignment="1" applyProtection="1">
      <alignment horizontal="right"/>
    </xf>
    <xf numFmtId="0" fontId="1" fillId="10" borderId="10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wrapText="1"/>
    </xf>
    <xf numFmtId="0" fontId="8" fillId="9" borderId="9" xfId="0" applyFont="1" applyFill="1" applyBorder="1" applyAlignment="1">
      <alignment horizontal="center" wrapText="1"/>
    </xf>
    <xf numFmtId="0" fontId="9" fillId="0" borderId="5" xfId="5" applyFont="1" applyBorder="1" applyAlignment="1">
      <alignment horizontal="right"/>
    </xf>
    <xf numFmtId="0" fontId="9" fillId="0" borderId="5" xfId="5" applyFont="1" applyBorder="1" applyAlignment="1" applyProtection="1">
      <alignment horizontal="right"/>
      <protection locked="0"/>
    </xf>
    <xf numFmtId="0" fontId="9" fillId="10" borderId="10" xfId="0" applyFont="1" applyFill="1" applyBorder="1" applyAlignment="1">
      <alignment horizontal="center" wrapText="1"/>
    </xf>
    <xf numFmtId="0" fontId="9" fillId="12" borderId="12" xfId="0" applyFont="1" applyFill="1" applyBorder="1" applyAlignment="1">
      <alignment horizontal="center" wrapText="1"/>
    </xf>
    <xf numFmtId="0" fontId="2" fillId="0" borderId="1" xfId="6" applyFill="1" applyAlignment="1"/>
    <xf numFmtId="0" fontId="2" fillId="0" borderId="1" xfId="6" applyFill="1" applyAlignment="1" applyProtection="1">
      <protection locked="0"/>
    </xf>
    <xf numFmtId="0" fontId="5" fillId="10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9" fillId="0" borderId="1" xfId="6" applyFont="1" applyFill="1" applyAlignment="1" applyProtection="1">
      <protection locked="0"/>
    </xf>
    <xf numFmtId="0" fontId="9" fillId="0" borderId="1" xfId="6" applyFont="1" applyFill="1" applyAlignment="1"/>
    <xf numFmtId="0" fontId="6" fillId="9" borderId="9" xfId="0" applyFont="1" applyFill="1" applyBorder="1" applyAlignment="1">
      <alignment horizontal="right" wrapText="1"/>
    </xf>
    <xf numFmtId="0" fontId="7" fillId="9" borderId="9" xfId="0" applyFont="1" applyFill="1" applyBorder="1" applyAlignment="1">
      <alignment horizontal="right" wrapText="1"/>
    </xf>
    <xf numFmtId="49" fontId="6" fillId="9" borderId="9" xfId="0" applyNumberFormat="1" applyFont="1" applyFill="1" applyBorder="1" applyAlignment="1">
      <alignment horizontal="right" vertical="top" wrapText="1"/>
    </xf>
    <xf numFmtId="49" fontId="7" fillId="9" borderId="9" xfId="0" applyNumberFormat="1" applyFont="1" applyFill="1" applyBorder="1" applyAlignment="1">
      <alignment horizontal="right" vertical="top" wrapText="1"/>
    </xf>
    <xf numFmtId="0" fontId="9" fillId="0" borderId="0" xfId="1" applyFont="1" applyAlignment="1"/>
    <xf numFmtId="0" fontId="9" fillId="0" borderId="0" xfId="1" applyFont="1" applyAlignment="1" applyProtection="1">
      <protection locked="0"/>
    </xf>
    <xf numFmtId="0" fontId="6" fillId="0" borderId="9" xfId="2" applyFont="1" applyBorder="1" applyAlignment="1">
      <alignment horizontal="right"/>
    </xf>
    <xf numFmtId="0" fontId="10" fillId="14" borderId="3" xfId="8" applyNumberFormat="1" applyFont="1" applyFill="1" applyBorder="1" applyAlignment="1" applyProtection="1">
      <alignment vertical="top" wrapText="1"/>
    </xf>
    <xf numFmtId="1" fontId="10" fillId="14" borderId="3" xfId="25" applyNumberFormat="1" applyFont="1" applyFill="1" applyBorder="1" applyAlignment="1" applyProtection="1">
      <alignment horizontal="center" vertical="top" shrinkToFit="1"/>
    </xf>
    <xf numFmtId="164" fontId="10" fillId="14" borderId="3" xfId="44" applyNumberFormat="1" applyFont="1" applyFill="1" applyProtection="1">
      <alignment horizontal="right" vertical="top" shrinkToFit="1"/>
    </xf>
    <xf numFmtId="0" fontId="13" fillId="0" borderId="9" xfId="0" applyFont="1" applyBorder="1" applyAlignment="1">
      <alignment wrapText="1"/>
    </xf>
    <xf numFmtId="0" fontId="10" fillId="2" borderId="3" xfId="8" applyNumberFormat="1" applyFont="1" applyBorder="1" applyAlignment="1" applyProtection="1">
      <alignment vertical="top" wrapText="1"/>
    </xf>
    <xf numFmtId="1" fontId="12" fillId="2" borderId="3" xfId="25" applyNumberFormat="1" applyFont="1" applyBorder="1" applyAlignment="1" applyProtection="1">
      <alignment horizontal="center" vertical="top" shrinkToFit="1"/>
    </xf>
    <xf numFmtId="164" fontId="10" fillId="14" borderId="3" xfId="47" applyNumberFormat="1" applyFont="1" applyFill="1" applyProtection="1">
      <alignment horizontal="right" vertical="top" shrinkToFit="1"/>
    </xf>
    <xf numFmtId="0" fontId="10" fillId="14" borderId="10" xfId="8" applyNumberFormat="1" applyFont="1" applyFill="1" applyBorder="1" applyAlignment="1" applyProtection="1">
      <alignment vertical="top" wrapText="1"/>
    </xf>
    <xf numFmtId="1" fontId="10" fillId="14" borderId="10" xfId="25" applyNumberFormat="1" applyFont="1" applyFill="1" applyBorder="1" applyAlignment="1" applyProtection="1">
      <alignment horizontal="center" vertical="top" shrinkToFit="1"/>
    </xf>
    <xf numFmtId="164" fontId="10" fillId="14" borderId="10" xfId="47" applyNumberFormat="1" applyFont="1" applyFill="1" applyBorder="1" applyProtection="1">
      <alignment horizontal="right" vertical="top" shrinkToFit="1"/>
    </xf>
    <xf numFmtId="164" fontId="10" fillId="14" borderId="14" xfId="46" applyNumberFormat="1" applyFont="1" applyFill="1" applyBorder="1" applyProtection="1">
      <alignment horizontal="right" vertical="top" shrinkToFit="1"/>
    </xf>
    <xf numFmtId="49" fontId="10" fillId="14" borderId="3" xfId="4" applyNumberFormat="1" applyFont="1" applyFill="1" applyBorder="1" applyAlignment="1" applyProtection="1">
      <alignment horizontal="center" vertical="top" shrinkToFit="1"/>
    </xf>
    <xf numFmtId="164" fontId="10" fillId="19" borderId="3" xfId="28" applyNumberFormat="1" applyFont="1" applyFill="1" applyBorder="1" applyAlignment="1" applyProtection="1">
      <alignment horizontal="right" vertical="top" shrinkToFit="1"/>
    </xf>
  </cellXfs>
  <cellStyles count="48">
    <cellStyle name="br" xfId="17"/>
    <cellStyle name="col" xfId="16"/>
    <cellStyle name="st24" xfId="45"/>
    <cellStyle name="st25" xfId="46"/>
    <cellStyle name="st26" xfId="44"/>
    <cellStyle name="st27" xfId="47"/>
    <cellStyle name="st31" xfId="12"/>
    <cellStyle name="st32" xfId="9"/>
    <cellStyle name="st33" xfId="34"/>
    <cellStyle name="st49" xfId="36"/>
    <cellStyle name="st50" xfId="35"/>
    <cellStyle name="st51" xfId="41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27"/>
    <cellStyle name="xl37" xfId="13"/>
    <cellStyle name="xl38" xfId="28"/>
    <cellStyle name="xl39" xfId="14"/>
    <cellStyle name="xl40" xfId="7"/>
    <cellStyle name="xl41" xfId="29"/>
    <cellStyle name="xl42" xfId="10"/>
    <cellStyle name="xl43" xfId="30"/>
    <cellStyle name="xl44" xfId="31"/>
    <cellStyle name="xl45" xfId="32"/>
    <cellStyle name="xl46" xfId="33"/>
    <cellStyle name="xl55" xfId="38"/>
    <cellStyle name="xl56" xfId="43"/>
    <cellStyle name="xl60" xfId="39"/>
    <cellStyle name="xl61" xfId="40"/>
    <cellStyle name="xl64" xfId="37"/>
    <cellStyle name="xl65" xfId="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00832016" count="1">
        <pm:charStyle name="Обычный" fontId="1"/>
      </pm:charStyles>
      <pm:colors xmlns:pm="smNativeData" id="1500832016" count="2">
        <pm:color name="Цвет 24" rgb="CCFFFF"/>
        <pm:color name="Цвет 25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28"/>
  <sheetViews>
    <sheetView showGridLines="0" tabSelected="1" workbookViewId="0">
      <selection activeCell="K17" sqref="K17"/>
    </sheetView>
  </sheetViews>
  <sheetFormatPr defaultRowHeight="15" outlineLevelRow="5"/>
  <cols>
    <col min="1" max="1" width="5" style="1" customWidth="1"/>
    <col min="2" max="2" width="40" style="1" customWidth="1"/>
    <col min="3" max="3" width="6.42578125" style="1" customWidth="1"/>
    <col min="4" max="4" width="6.28515625" style="1" customWidth="1"/>
    <col min="5" max="5" width="12.28515625" style="1" customWidth="1"/>
    <col min="6" max="9" width="9.140625" style="1" hidden="1" customWidth="1"/>
    <col min="10" max="10" width="7.140625" style="1" customWidth="1"/>
    <col min="11" max="11" width="12.28515625" style="1" customWidth="1"/>
    <col min="12" max="18" width="9.140625" style="1" hidden="1" customWidth="1"/>
    <col min="19" max="19" width="11.7109375" style="1" customWidth="1"/>
    <col min="20" max="27" width="9.140625" style="1" hidden="1" customWidth="1"/>
    <col min="28" max="28" width="11.140625" style="1" customWidth="1"/>
    <col min="29" max="32" width="9.140625" style="1" hidden="1" customWidth="1"/>
    <col min="33" max="33" width="10.28515625" style="1" customWidth="1"/>
    <col min="34" max="34" width="11.7109375" style="1" customWidth="1"/>
    <col min="35" max="35" width="9.140625" style="1" hidden="1" customWidth="1"/>
    <col min="36" max="16380" width="9.140625" style="1" customWidth="1"/>
  </cols>
  <sheetData>
    <row r="1" spans="1:35" ht="14.45" customHeight="1">
      <c r="A1" s="44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4.45" customHeight="1">
      <c r="A2" s="44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18" customHeight="1">
      <c r="A3" s="46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8.75" customHeight="1">
      <c r="A4" s="46" t="s">
        <v>19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1:35" ht="14.25" hidden="1" customHeight="1">
      <c r="A5" s="6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7"/>
      <c r="N5" s="7"/>
      <c r="O5" s="7"/>
      <c r="P5" s="7"/>
      <c r="Q5" s="7"/>
      <c r="R5" s="7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7"/>
    </row>
    <row r="6" spans="1:35" ht="14.25" customHeight="1">
      <c r="A6" s="6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7"/>
      <c r="N6" s="7"/>
      <c r="O6" s="7"/>
      <c r="P6" s="7"/>
      <c r="Q6" s="7"/>
      <c r="R6" s="7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7"/>
    </row>
    <row r="7" spans="1:35" ht="68.25" customHeight="1">
      <c r="A7" s="31" t="s">
        <v>28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ht="15" customHeight="1">
      <c r="A8" s="33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62.45" customHeight="1">
      <c r="A9" s="35" t="s">
        <v>1</v>
      </c>
      <c r="B9" s="40" t="s">
        <v>2</v>
      </c>
      <c r="C9" s="29" t="s">
        <v>17</v>
      </c>
      <c r="D9" s="29" t="s">
        <v>16</v>
      </c>
      <c r="E9" s="39" t="s">
        <v>3</v>
      </c>
      <c r="F9" s="37" t="s">
        <v>5</v>
      </c>
      <c r="G9" s="37" t="s">
        <v>5</v>
      </c>
      <c r="H9" s="37" t="s">
        <v>5</v>
      </c>
      <c r="I9" s="37" t="s">
        <v>5</v>
      </c>
      <c r="J9" s="39" t="s">
        <v>4</v>
      </c>
      <c r="K9" s="29" t="s">
        <v>20</v>
      </c>
      <c r="L9" s="42" t="s">
        <v>6</v>
      </c>
      <c r="M9" s="42" t="s">
        <v>6</v>
      </c>
      <c r="N9" s="42" t="s">
        <v>6</v>
      </c>
      <c r="O9" s="42" t="s">
        <v>6</v>
      </c>
      <c r="P9" s="42" t="s">
        <v>6</v>
      </c>
      <c r="Q9" s="39" t="s">
        <v>7</v>
      </c>
      <c r="R9" s="42" t="s">
        <v>6</v>
      </c>
      <c r="S9" s="29" t="s">
        <v>21</v>
      </c>
      <c r="T9" s="37" t="s">
        <v>5</v>
      </c>
      <c r="U9" s="2" t="s">
        <v>5</v>
      </c>
      <c r="V9" s="37" t="s">
        <v>5</v>
      </c>
      <c r="W9" s="37" t="s">
        <v>5</v>
      </c>
      <c r="X9" s="37" t="s">
        <v>5</v>
      </c>
      <c r="Y9" s="37" t="s">
        <v>5</v>
      </c>
      <c r="Z9" s="37" t="s">
        <v>5</v>
      </c>
      <c r="AA9" s="2" t="s">
        <v>5</v>
      </c>
      <c r="AB9" s="29" t="s">
        <v>22</v>
      </c>
      <c r="AC9" s="8" t="s">
        <v>8</v>
      </c>
      <c r="AD9" s="43" t="s">
        <v>8</v>
      </c>
      <c r="AE9" s="43" t="s">
        <v>8</v>
      </c>
      <c r="AF9" s="43" t="s">
        <v>8</v>
      </c>
      <c r="AG9" s="39" t="s">
        <v>9</v>
      </c>
      <c r="AH9" s="29" t="s">
        <v>23</v>
      </c>
      <c r="AI9" s="37" t="s">
        <v>5</v>
      </c>
    </row>
    <row r="10" spans="1:35" ht="62.45" customHeight="1">
      <c r="A10" s="36"/>
      <c r="B10" s="41"/>
      <c r="C10" s="30"/>
      <c r="D10" s="30"/>
      <c r="E10" s="30"/>
      <c r="F10" s="38"/>
      <c r="G10" s="38"/>
      <c r="H10" s="38"/>
      <c r="I10" s="38"/>
      <c r="J10" s="30"/>
      <c r="K10" s="30"/>
      <c r="L10" s="43"/>
      <c r="M10" s="43"/>
      <c r="N10" s="43"/>
      <c r="O10" s="43"/>
      <c r="P10" s="43"/>
      <c r="Q10" s="30"/>
      <c r="R10" s="43"/>
      <c r="S10" s="30"/>
      <c r="T10" s="38"/>
      <c r="U10" s="2"/>
      <c r="V10" s="38"/>
      <c r="W10" s="38"/>
      <c r="X10" s="38"/>
      <c r="Y10" s="38"/>
      <c r="Z10" s="38"/>
      <c r="AA10" s="2"/>
      <c r="AB10" s="30"/>
      <c r="AC10" s="8"/>
      <c r="AD10" s="42"/>
      <c r="AE10" s="42"/>
      <c r="AF10" s="42"/>
      <c r="AG10" s="30"/>
      <c r="AH10" s="30"/>
      <c r="AI10" s="38"/>
    </row>
    <row r="11" spans="1:35" ht="15" customHeight="1">
      <c r="A11" s="4">
        <v>1</v>
      </c>
      <c r="B11" s="5">
        <v>2</v>
      </c>
      <c r="C11" s="13">
        <v>3</v>
      </c>
      <c r="D11" s="13">
        <v>4</v>
      </c>
      <c r="E11" s="13">
        <v>5</v>
      </c>
      <c r="F11" s="3"/>
      <c r="G11" s="3"/>
      <c r="H11" s="3"/>
      <c r="I11" s="3"/>
      <c r="J11" s="15">
        <v>6</v>
      </c>
      <c r="K11" s="15">
        <v>7</v>
      </c>
      <c r="L11" s="15"/>
      <c r="M11" s="15"/>
      <c r="N11" s="15"/>
      <c r="O11" s="15"/>
      <c r="P11" s="15"/>
      <c r="Q11" s="15"/>
      <c r="R11" s="15">
        <v>7</v>
      </c>
      <c r="S11" s="15">
        <v>8</v>
      </c>
      <c r="T11" s="14"/>
      <c r="U11" s="15"/>
      <c r="V11" s="15"/>
      <c r="W11" s="15"/>
      <c r="X11" s="15"/>
      <c r="Y11" s="15"/>
      <c r="Z11" s="14"/>
      <c r="AA11" s="15">
        <v>8</v>
      </c>
      <c r="AB11" s="14">
        <v>9</v>
      </c>
      <c r="AC11" s="15"/>
      <c r="AD11" s="15"/>
      <c r="AE11" s="15"/>
      <c r="AF11" s="15">
        <v>9</v>
      </c>
      <c r="AG11" s="15">
        <v>10</v>
      </c>
      <c r="AH11" s="3">
        <v>11</v>
      </c>
      <c r="AI11" s="3"/>
    </row>
    <row r="12" spans="1:35" ht="25.5">
      <c r="A12" s="4">
        <v>1</v>
      </c>
      <c r="B12" s="51" t="s">
        <v>29</v>
      </c>
      <c r="C12" s="52" t="s">
        <v>24</v>
      </c>
      <c r="D12" s="22" t="s">
        <v>25</v>
      </c>
      <c r="E12" s="52" t="s">
        <v>10</v>
      </c>
      <c r="F12" s="52" t="s">
        <v>11</v>
      </c>
      <c r="G12" s="16"/>
      <c r="H12" s="16"/>
      <c r="I12" s="16"/>
      <c r="J12" s="52" t="s">
        <v>11</v>
      </c>
      <c r="K12" s="53">
        <f t="shared" ref="K12:K14" si="0">K13</f>
        <v>34899.100000000006</v>
      </c>
      <c r="L12" s="16"/>
      <c r="M12" s="16"/>
      <c r="N12" s="16"/>
      <c r="O12" s="16"/>
      <c r="P12" s="16"/>
      <c r="Q12" s="17">
        <v>7192.6905999999999</v>
      </c>
      <c r="R12" s="12">
        <v>0</v>
      </c>
      <c r="S12" s="53">
        <f t="shared" ref="S12:S14" si="1">S13</f>
        <v>34899.100000000006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23">
        <f>AB13</f>
        <v>32941.48936</v>
      </c>
      <c r="AC12" s="23">
        <v>0</v>
      </c>
      <c r="AD12" s="23">
        <v>0</v>
      </c>
      <c r="AE12" s="23">
        <v>4087.6923999999999</v>
      </c>
      <c r="AF12" s="23">
        <v>-4087.6923999999999</v>
      </c>
      <c r="AG12" s="23">
        <f>S12-AB12</f>
        <v>1957.6106400000062</v>
      </c>
      <c r="AH12" s="24">
        <f>AB12/S12</f>
        <v>0.94390655804877477</v>
      </c>
      <c r="AI12" s="20">
        <v>122.4076</v>
      </c>
    </row>
    <row r="13" spans="1:35" ht="25.5" outlineLevel="1">
      <c r="A13" s="4">
        <v>2</v>
      </c>
      <c r="B13" s="51" t="s">
        <v>30</v>
      </c>
      <c r="C13" s="52" t="s">
        <v>24</v>
      </c>
      <c r="D13" s="62" t="s">
        <v>26</v>
      </c>
      <c r="E13" s="52" t="s">
        <v>10</v>
      </c>
      <c r="F13" s="52" t="s">
        <v>11</v>
      </c>
      <c r="G13" s="16"/>
      <c r="H13" s="16"/>
      <c r="I13" s="16"/>
      <c r="J13" s="52" t="s">
        <v>11</v>
      </c>
      <c r="K13" s="53">
        <f t="shared" si="0"/>
        <v>34899.100000000006</v>
      </c>
      <c r="L13" s="16"/>
      <c r="M13" s="16"/>
      <c r="N13" s="16"/>
      <c r="O13" s="16"/>
      <c r="P13" s="16"/>
      <c r="Q13" s="17">
        <v>273.89999999999998</v>
      </c>
      <c r="R13" s="12">
        <v>0</v>
      </c>
      <c r="S13" s="53">
        <f t="shared" si="1"/>
        <v>34899.100000000006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23">
        <f>AB14</f>
        <v>32941.48936</v>
      </c>
      <c r="AC13" s="23">
        <v>0</v>
      </c>
      <c r="AD13" s="23">
        <v>0</v>
      </c>
      <c r="AE13" s="23">
        <v>258.15199999999999</v>
      </c>
      <c r="AF13" s="23">
        <v>-258.15199999999999</v>
      </c>
      <c r="AG13" s="23">
        <f t="shared" ref="AG13:AG28" si="2">S13-AB13</f>
        <v>1957.6106400000062</v>
      </c>
      <c r="AH13" s="24">
        <f t="shared" ref="AH13:AH28" si="3">AB13/S13</f>
        <v>0.94390655804877477</v>
      </c>
      <c r="AI13" s="20">
        <v>1.8480000000000001</v>
      </c>
    </row>
    <row r="14" spans="1:35" outlineLevel="2">
      <c r="A14" s="4">
        <v>3</v>
      </c>
      <c r="B14" s="51" t="s">
        <v>31</v>
      </c>
      <c r="C14" s="52" t="s">
        <v>24</v>
      </c>
      <c r="D14" s="62" t="s">
        <v>27</v>
      </c>
      <c r="E14" s="52" t="s">
        <v>10</v>
      </c>
      <c r="F14" s="52" t="s">
        <v>11</v>
      </c>
      <c r="G14" s="16"/>
      <c r="H14" s="16"/>
      <c r="I14" s="16"/>
      <c r="J14" s="52" t="s">
        <v>11</v>
      </c>
      <c r="K14" s="53">
        <f t="shared" si="0"/>
        <v>34899.100000000006</v>
      </c>
      <c r="L14" s="16"/>
      <c r="M14" s="16"/>
      <c r="N14" s="16"/>
      <c r="O14" s="16"/>
      <c r="P14" s="16"/>
      <c r="Q14" s="17">
        <v>203.9</v>
      </c>
      <c r="R14" s="12">
        <v>0</v>
      </c>
      <c r="S14" s="53">
        <f t="shared" si="1"/>
        <v>34899.100000000006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23">
        <f>AB15</f>
        <v>32941.48936</v>
      </c>
      <c r="AC14" s="23">
        <v>0</v>
      </c>
      <c r="AD14" s="23">
        <v>0</v>
      </c>
      <c r="AE14" s="23">
        <v>198.15199999999999</v>
      </c>
      <c r="AF14" s="23">
        <v>-198.15199999999999</v>
      </c>
      <c r="AG14" s="23">
        <f t="shared" si="2"/>
        <v>1957.6106400000062</v>
      </c>
      <c r="AH14" s="24">
        <f t="shared" si="3"/>
        <v>0.94390655804877477</v>
      </c>
      <c r="AI14" s="20">
        <v>1.8480000000000001</v>
      </c>
    </row>
    <row r="15" spans="1:35" ht="40.5" customHeight="1" outlineLevel="3">
      <c r="A15" s="4">
        <v>4</v>
      </c>
      <c r="B15" s="51" t="s">
        <v>32</v>
      </c>
      <c r="C15" s="52" t="s">
        <v>24</v>
      </c>
      <c r="D15" s="62" t="s">
        <v>27</v>
      </c>
      <c r="E15" s="52" t="s">
        <v>12</v>
      </c>
      <c r="F15" s="52" t="s">
        <v>11</v>
      </c>
      <c r="G15" s="16"/>
      <c r="H15" s="16"/>
      <c r="I15" s="16"/>
      <c r="J15" s="52" t="s">
        <v>11</v>
      </c>
      <c r="K15" s="53">
        <f>K16+K22</f>
        <v>34899.100000000006</v>
      </c>
      <c r="L15" s="16"/>
      <c r="M15" s="16"/>
      <c r="N15" s="16"/>
      <c r="O15" s="16"/>
      <c r="P15" s="16"/>
      <c r="Q15" s="17">
        <v>203.9</v>
      </c>
      <c r="R15" s="12">
        <v>0</v>
      </c>
      <c r="S15" s="53">
        <f>S16+S22</f>
        <v>34899.100000000006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23">
        <f>AB16+AB22</f>
        <v>32941.48936</v>
      </c>
      <c r="AC15" s="23">
        <v>0</v>
      </c>
      <c r="AD15" s="23">
        <v>0</v>
      </c>
      <c r="AE15" s="23">
        <v>198.15199999999999</v>
      </c>
      <c r="AF15" s="23">
        <v>-198.15199999999999</v>
      </c>
      <c r="AG15" s="23">
        <f t="shared" si="2"/>
        <v>1957.6106400000062</v>
      </c>
      <c r="AH15" s="24">
        <f t="shared" si="3"/>
        <v>0.94390655804877477</v>
      </c>
      <c r="AI15" s="20">
        <v>1.8480000000000001</v>
      </c>
    </row>
    <row r="16" spans="1:35" ht="51" outlineLevel="4">
      <c r="A16" s="4">
        <v>5</v>
      </c>
      <c r="B16" s="51" t="s">
        <v>33</v>
      </c>
      <c r="C16" s="52" t="s">
        <v>24</v>
      </c>
      <c r="D16" s="62" t="s">
        <v>27</v>
      </c>
      <c r="E16" s="52" t="s">
        <v>14</v>
      </c>
      <c r="F16" s="52" t="s">
        <v>11</v>
      </c>
      <c r="G16" s="16"/>
      <c r="H16" s="16"/>
      <c r="I16" s="16"/>
      <c r="J16" s="52" t="s">
        <v>11</v>
      </c>
      <c r="K16" s="53">
        <f>K17</f>
        <v>16613.600000000002</v>
      </c>
      <c r="L16" s="16"/>
      <c r="M16" s="16"/>
      <c r="N16" s="16"/>
      <c r="O16" s="16"/>
      <c r="P16" s="16"/>
      <c r="Q16" s="17">
        <v>203.9</v>
      </c>
      <c r="R16" s="12">
        <v>0</v>
      </c>
      <c r="S16" s="53">
        <f>S17</f>
        <v>16613.600000000002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23">
        <f>AB17</f>
        <v>16313.5</v>
      </c>
      <c r="AC16" s="23">
        <v>0</v>
      </c>
      <c r="AD16" s="23">
        <v>0</v>
      </c>
      <c r="AE16" s="23">
        <v>198.15199999999999</v>
      </c>
      <c r="AF16" s="23">
        <v>-198.15199999999999</v>
      </c>
      <c r="AG16" s="23">
        <f t="shared" si="2"/>
        <v>300.10000000000218</v>
      </c>
      <c r="AH16" s="24">
        <f t="shared" si="3"/>
        <v>0.98193648577069381</v>
      </c>
      <c r="AI16" s="20">
        <v>1.8480000000000001</v>
      </c>
    </row>
    <row r="17" spans="1:35" ht="34.5" outlineLevel="5">
      <c r="A17" s="4">
        <v>6</v>
      </c>
      <c r="B17" s="54" t="s">
        <v>34</v>
      </c>
      <c r="C17" s="52" t="s">
        <v>24</v>
      </c>
      <c r="D17" s="62" t="s">
        <v>27</v>
      </c>
      <c r="E17" s="52" t="s">
        <v>14</v>
      </c>
      <c r="F17" s="52" t="s">
        <v>11</v>
      </c>
      <c r="G17" s="16"/>
      <c r="H17" s="16"/>
      <c r="I17" s="16"/>
      <c r="J17" s="52" t="s">
        <v>11</v>
      </c>
      <c r="K17" s="53">
        <f>K18+K20</f>
        <v>16613.600000000002</v>
      </c>
      <c r="L17" s="16"/>
      <c r="M17" s="16"/>
      <c r="N17" s="16"/>
      <c r="O17" s="16"/>
      <c r="P17" s="16"/>
      <c r="Q17" s="17">
        <v>203.9</v>
      </c>
      <c r="R17" s="12">
        <v>0</v>
      </c>
      <c r="S17" s="53">
        <f>S18+S20</f>
        <v>16613.600000000002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23">
        <f>AB18+AB20</f>
        <v>16313.5</v>
      </c>
      <c r="AC17" s="23">
        <v>0</v>
      </c>
      <c r="AD17" s="23">
        <v>0</v>
      </c>
      <c r="AE17" s="23">
        <v>198.15199999999999</v>
      </c>
      <c r="AF17" s="23">
        <v>-198.15199999999999</v>
      </c>
      <c r="AG17" s="23">
        <f t="shared" si="2"/>
        <v>300.10000000000218</v>
      </c>
      <c r="AH17" s="24">
        <f t="shared" si="3"/>
        <v>0.98193648577069381</v>
      </c>
      <c r="AI17" s="20">
        <v>1.8480000000000001</v>
      </c>
    </row>
    <row r="18" spans="1:35" ht="38.25">
      <c r="A18" s="4">
        <v>7</v>
      </c>
      <c r="B18" s="51" t="s">
        <v>35</v>
      </c>
      <c r="C18" s="52" t="s">
        <v>24</v>
      </c>
      <c r="D18" s="62" t="s">
        <v>27</v>
      </c>
      <c r="E18" s="52" t="s">
        <v>36</v>
      </c>
      <c r="F18" s="52" t="s">
        <v>11</v>
      </c>
      <c r="G18" s="16"/>
      <c r="H18" s="16"/>
      <c r="I18" s="16"/>
      <c r="J18" s="52" t="s">
        <v>11</v>
      </c>
      <c r="K18" s="53">
        <f>K19</f>
        <v>846.9</v>
      </c>
      <c r="L18" s="16"/>
      <c r="M18" s="16"/>
      <c r="N18" s="16"/>
      <c r="O18" s="16"/>
      <c r="P18" s="16"/>
      <c r="Q18" s="17">
        <v>203.9</v>
      </c>
      <c r="R18" s="12">
        <v>0</v>
      </c>
      <c r="S18" s="53">
        <f>S19</f>
        <v>846.9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23">
        <v>546.79999999999995</v>
      </c>
      <c r="AC18" s="23">
        <v>0</v>
      </c>
      <c r="AD18" s="23">
        <v>0</v>
      </c>
      <c r="AE18" s="23">
        <v>198.15199999999999</v>
      </c>
      <c r="AF18" s="23">
        <v>-198.15199999999999</v>
      </c>
      <c r="AG18" s="23">
        <f t="shared" si="2"/>
        <v>300.10000000000002</v>
      </c>
      <c r="AH18" s="24">
        <f t="shared" si="3"/>
        <v>0.64564883693470299</v>
      </c>
      <c r="AI18" s="20">
        <v>1.8480000000000001</v>
      </c>
    </row>
    <row r="19" spans="1:35" outlineLevel="1">
      <c r="A19" s="4">
        <v>8</v>
      </c>
      <c r="B19" s="51" t="s">
        <v>37</v>
      </c>
      <c r="C19" s="52" t="s">
        <v>24</v>
      </c>
      <c r="D19" s="62" t="s">
        <v>27</v>
      </c>
      <c r="E19" s="52" t="s">
        <v>36</v>
      </c>
      <c r="F19" s="52" t="s">
        <v>38</v>
      </c>
      <c r="G19" s="16"/>
      <c r="H19" s="16"/>
      <c r="I19" s="16"/>
      <c r="J19" s="52" t="s">
        <v>38</v>
      </c>
      <c r="K19" s="53">
        <v>846.9</v>
      </c>
      <c r="L19" s="16"/>
      <c r="M19" s="16"/>
      <c r="N19" s="16"/>
      <c r="O19" s="16"/>
      <c r="P19" s="16"/>
      <c r="Q19" s="17">
        <v>70</v>
      </c>
      <c r="R19" s="12">
        <v>0</v>
      </c>
      <c r="S19" s="53">
        <v>846.9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23">
        <v>546.79999999999995</v>
      </c>
      <c r="AC19" s="23">
        <v>0</v>
      </c>
      <c r="AD19" s="23">
        <v>0</v>
      </c>
      <c r="AE19" s="23">
        <v>60</v>
      </c>
      <c r="AF19" s="23">
        <v>-60</v>
      </c>
      <c r="AG19" s="23">
        <f t="shared" si="2"/>
        <v>300.10000000000002</v>
      </c>
      <c r="AH19" s="24">
        <f t="shared" si="3"/>
        <v>0.64564883693470299</v>
      </c>
      <c r="AI19" s="20">
        <v>0</v>
      </c>
    </row>
    <row r="20" spans="1:35" ht="25.5" outlineLevel="2">
      <c r="A20" s="4">
        <v>9</v>
      </c>
      <c r="B20" s="55" t="s">
        <v>39</v>
      </c>
      <c r="C20" s="56" t="s">
        <v>24</v>
      </c>
      <c r="D20" s="62" t="s">
        <v>27</v>
      </c>
      <c r="E20" s="56" t="s">
        <v>40</v>
      </c>
      <c r="F20" s="56" t="s">
        <v>11</v>
      </c>
      <c r="G20" s="16"/>
      <c r="H20" s="16"/>
      <c r="I20" s="16"/>
      <c r="J20" s="56" t="s">
        <v>11</v>
      </c>
      <c r="K20" s="53">
        <v>15766.7</v>
      </c>
      <c r="L20" s="16"/>
      <c r="M20" s="16"/>
      <c r="N20" s="16"/>
      <c r="O20" s="16"/>
      <c r="P20" s="16"/>
      <c r="Q20" s="17">
        <v>70</v>
      </c>
      <c r="R20" s="12">
        <v>0</v>
      </c>
      <c r="S20" s="53">
        <v>15766.7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23">
        <f>AB21</f>
        <v>15766.7</v>
      </c>
      <c r="AC20" s="23">
        <v>0</v>
      </c>
      <c r="AD20" s="23">
        <v>0</v>
      </c>
      <c r="AE20" s="23">
        <v>60</v>
      </c>
      <c r="AF20" s="23">
        <v>-60</v>
      </c>
      <c r="AG20" s="23">
        <f t="shared" si="2"/>
        <v>0</v>
      </c>
      <c r="AH20" s="24">
        <f t="shared" si="3"/>
        <v>1</v>
      </c>
      <c r="AI20" s="20">
        <v>0</v>
      </c>
    </row>
    <row r="21" spans="1:35" outlineLevel="3">
      <c r="A21" s="4">
        <v>10</v>
      </c>
      <c r="B21" s="55" t="s">
        <v>37</v>
      </c>
      <c r="C21" s="56" t="s">
        <v>24</v>
      </c>
      <c r="D21" s="62" t="s">
        <v>27</v>
      </c>
      <c r="E21" s="56" t="s">
        <v>40</v>
      </c>
      <c r="F21" s="56" t="s">
        <v>38</v>
      </c>
      <c r="G21" s="16"/>
      <c r="H21" s="16"/>
      <c r="I21" s="16"/>
      <c r="J21" s="56" t="s">
        <v>38</v>
      </c>
      <c r="K21" s="53">
        <v>15766.7</v>
      </c>
      <c r="L21" s="16"/>
      <c r="M21" s="16"/>
      <c r="N21" s="16"/>
      <c r="O21" s="16"/>
      <c r="P21" s="16"/>
      <c r="Q21" s="17">
        <v>70</v>
      </c>
      <c r="R21" s="12">
        <v>0</v>
      </c>
      <c r="S21" s="53">
        <v>15766.7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23">
        <v>15766.7</v>
      </c>
      <c r="AC21" s="23">
        <v>0</v>
      </c>
      <c r="AD21" s="23">
        <v>0</v>
      </c>
      <c r="AE21" s="23">
        <v>60</v>
      </c>
      <c r="AF21" s="23">
        <v>-60</v>
      </c>
      <c r="AG21" s="23">
        <f t="shared" si="2"/>
        <v>0</v>
      </c>
      <c r="AH21" s="24">
        <f t="shared" si="3"/>
        <v>1</v>
      </c>
      <c r="AI21" s="20">
        <v>0</v>
      </c>
    </row>
    <row r="22" spans="1:35" ht="38.25" outlineLevel="4">
      <c r="A22" s="4">
        <v>11</v>
      </c>
      <c r="B22" s="51" t="s">
        <v>41</v>
      </c>
      <c r="C22" s="52" t="s">
        <v>24</v>
      </c>
      <c r="D22" s="62" t="s">
        <v>27</v>
      </c>
      <c r="E22" s="52" t="s">
        <v>42</v>
      </c>
      <c r="F22" s="52" t="s">
        <v>11</v>
      </c>
      <c r="G22" s="16"/>
      <c r="H22" s="16"/>
      <c r="I22" s="16"/>
      <c r="J22" s="52" t="s">
        <v>11</v>
      </c>
      <c r="K22" s="53">
        <v>18285.5</v>
      </c>
      <c r="L22" s="16"/>
      <c r="M22" s="16"/>
      <c r="N22" s="16"/>
      <c r="O22" s="16"/>
      <c r="P22" s="16"/>
      <c r="Q22" s="17">
        <v>70</v>
      </c>
      <c r="R22" s="12">
        <v>0</v>
      </c>
      <c r="S22" s="53">
        <v>18285.5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23">
        <f>AB23</f>
        <v>16627.98936</v>
      </c>
      <c r="AC22" s="23">
        <v>0</v>
      </c>
      <c r="AD22" s="23">
        <v>0</v>
      </c>
      <c r="AE22" s="23">
        <v>60</v>
      </c>
      <c r="AF22" s="23">
        <v>-60</v>
      </c>
      <c r="AG22" s="23">
        <f t="shared" si="2"/>
        <v>1657.5106400000004</v>
      </c>
      <c r="AH22" s="24">
        <f t="shared" si="3"/>
        <v>0.90935382461513214</v>
      </c>
      <c r="AI22" s="20">
        <v>0</v>
      </c>
    </row>
    <row r="23" spans="1:35" ht="34.5" outlineLevel="5">
      <c r="A23" s="4">
        <v>12</v>
      </c>
      <c r="B23" s="54" t="s">
        <v>43</v>
      </c>
      <c r="C23" s="52" t="s">
        <v>24</v>
      </c>
      <c r="D23" s="62" t="s">
        <v>27</v>
      </c>
      <c r="E23" s="52" t="s">
        <v>42</v>
      </c>
      <c r="F23" s="52" t="s">
        <v>11</v>
      </c>
      <c r="G23" s="16"/>
      <c r="H23" s="16"/>
      <c r="I23" s="16"/>
      <c r="J23" s="52" t="s">
        <v>11</v>
      </c>
      <c r="K23" s="57">
        <f>K24+K26</f>
        <v>18285.5</v>
      </c>
      <c r="L23" s="16"/>
      <c r="M23" s="16"/>
      <c r="N23" s="16"/>
      <c r="O23" s="16"/>
      <c r="P23" s="16"/>
      <c r="Q23" s="17">
        <v>70</v>
      </c>
      <c r="R23" s="12">
        <v>0</v>
      </c>
      <c r="S23" s="57">
        <f>S24+S26</f>
        <v>18285.5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23">
        <f>AB24+AB26</f>
        <v>16627.98936</v>
      </c>
      <c r="AC23" s="23">
        <v>0</v>
      </c>
      <c r="AD23" s="23">
        <v>0</v>
      </c>
      <c r="AE23" s="23">
        <v>60</v>
      </c>
      <c r="AF23" s="23">
        <v>-60</v>
      </c>
      <c r="AG23" s="23">
        <f t="shared" si="2"/>
        <v>1657.5106400000004</v>
      </c>
      <c r="AH23" s="24">
        <f t="shared" si="3"/>
        <v>0.90935382461513214</v>
      </c>
      <c r="AI23" s="20">
        <v>0</v>
      </c>
    </row>
    <row r="24" spans="1:35" ht="38.25" outlineLevel="4">
      <c r="A24" s="4">
        <v>13</v>
      </c>
      <c r="B24" s="51" t="s">
        <v>44</v>
      </c>
      <c r="C24" s="52" t="s">
        <v>24</v>
      </c>
      <c r="D24" s="62" t="s">
        <v>27</v>
      </c>
      <c r="E24" s="52" t="s">
        <v>45</v>
      </c>
      <c r="F24" s="52" t="s">
        <v>11</v>
      </c>
      <c r="G24" s="16"/>
      <c r="H24" s="16"/>
      <c r="I24" s="16"/>
      <c r="J24" s="52" t="s">
        <v>11</v>
      </c>
      <c r="K24" s="57">
        <v>562.4</v>
      </c>
      <c r="L24" s="16"/>
      <c r="M24" s="16"/>
      <c r="N24" s="16"/>
      <c r="O24" s="16"/>
      <c r="P24" s="16"/>
      <c r="Q24" s="17">
        <v>2434.5906</v>
      </c>
      <c r="R24" s="12">
        <v>0</v>
      </c>
      <c r="S24" s="57">
        <v>562.4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23">
        <v>562.4</v>
      </c>
      <c r="AC24" s="23">
        <v>0</v>
      </c>
      <c r="AD24" s="23">
        <v>0</v>
      </c>
      <c r="AE24" s="23">
        <v>1235.5314000000001</v>
      </c>
      <c r="AF24" s="23">
        <v>-1235.5314000000001</v>
      </c>
      <c r="AG24" s="23">
        <f t="shared" si="2"/>
        <v>0</v>
      </c>
      <c r="AH24" s="24">
        <f t="shared" si="3"/>
        <v>1</v>
      </c>
      <c r="AI24" s="20">
        <v>120.4686</v>
      </c>
    </row>
    <row r="25" spans="1:35" outlineLevel="5">
      <c r="A25" s="4">
        <v>14</v>
      </c>
      <c r="B25" s="58" t="s">
        <v>37</v>
      </c>
      <c r="C25" s="59" t="s">
        <v>24</v>
      </c>
      <c r="D25" s="62" t="s">
        <v>27</v>
      </c>
      <c r="E25" s="59" t="s">
        <v>45</v>
      </c>
      <c r="F25" s="59" t="s">
        <v>38</v>
      </c>
      <c r="G25" s="16"/>
      <c r="H25" s="16"/>
      <c r="I25" s="16"/>
      <c r="J25" s="59" t="s">
        <v>38</v>
      </c>
      <c r="K25" s="60">
        <v>562.4</v>
      </c>
      <c r="L25" s="16"/>
      <c r="M25" s="16"/>
      <c r="N25" s="16"/>
      <c r="O25" s="16"/>
      <c r="P25" s="16"/>
      <c r="Q25" s="17">
        <v>1968.3905999999999</v>
      </c>
      <c r="R25" s="12">
        <v>0</v>
      </c>
      <c r="S25" s="60">
        <v>562.4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23">
        <v>562.4</v>
      </c>
      <c r="AC25" s="23">
        <v>0</v>
      </c>
      <c r="AD25" s="23">
        <v>0</v>
      </c>
      <c r="AE25" s="23">
        <v>750.53139999999996</v>
      </c>
      <c r="AF25" s="23">
        <v>-750.53139999999996</v>
      </c>
      <c r="AG25" s="23">
        <f t="shared" si="2"/>
        <v>0</v>
      </c>
      <c r="AH25" s="24">
        <f t="shared" si="3"/>
        <v>1</v>
      </c>
      <c r="AI25" s="20">
        <v>120.4686</v>
      </c>
    </row>
    <row r="26" spans="1:35" ht="38.25" outlineLevel="4">
      <c r="A26" s="4">
        <v>15</v>
      </c>
      <c r="B26" s="51" t="s">
        <v>46</v>
      </c>
      <c r="C26" s="52" t="s">
        <v>24</v>
      </c>
      <c r="D26" s="62" t="s">
        <v>27</v>
      </c>
      <c r="E26" s="52" t="s">
        <v>47</v>
      </c>
      <c r="F26" s="52" t="s">
        <v>11</v>
      </c>
      <c r="G26" s="16"/>
      <c r="H26" s="16"/>
      <c r="I26" s="16"/>
      <c r="J26" s="52" t="s">
        <v>11</v>
      </c>
      <c r="K26" s="53">
        <v>17723.099999999999</v>
      </c>
      <c r="L26" s="16"/>
      <c r="M26" s="16"/>
      <c r="N26" s="16"/>
      <c r="O26" s="16"/>
      <c r="P26" s="16"/>
      <c r="Q26" s="17">
        <v>1968.3905999999999</v>
      </c>
      <c r="R26" s="12">
        <v>0</v>
      </c>
      <c r="S26" s="53">
        <v>17723.099999999999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63">
        <v>16065.58936</v>
      </c>
      <c r="AC26" s="23">
        <v>0</v>
      </c>
      <c r="AD26" s="23">
        <v>0</v>
      </c>
      <c r="AE26" s="23">
        <v>750.53139999999996</v>
      </c>
      <c r="AF26" s="23">
        <v>-750.53139999999996</v>
      </c>
      <c r="AG26" s="23">
        <f t="shared" si="2"/>
        <v>1657.5106399999986</v>
      </c>
      <c r="AH26" s="24">
        <f t="shared" si="3"/>
        <v>0.90647738601034811</v>
      </c>
      <c r="AI26" s="20">
        <v>120.4686</v>
      </c>
    </row>
    <row r="27" spans="1:35" outlineLevel="5">
      <c r="A27" s="4">
        <v>16</v>
      </c>
      <c r="B27" s="51" t="s">
        <v>48</v>
      </c>
      <c r="C27" s="52" t="s">
        <v>24</v>
      </c>
      <c r="D27" s="62" t="s">
        <v>27</v>
      </c>
      <c r="E27" s="52" t="s">
        <v>47</v>
      </c>
      <c r="F27" s="52" t="s">
        <v>38</v>
      </c>
      <c r="G27" s="16"/>
      <c r="H27" s="16"/>
      <c r="I27" s="16"/>
      <c r="J27" s="52" t="s">
        <v>38</v>
      </c>
      <c r="K27" s="53">
        <v>17723.099999999999</v>
      </c>
      <c r="L27" s="16"/>
      <c r="M27" s="16"/>
      <c r="N27" s="16"/>
      <c r="O27" s="16"/>
      <c r="P27" s="16"/>
      <c r="Q27" s="17">
        <v>1968.3905999999999</v>
      </c>
      <c r="R27" s="12">
        <v>0</v>
      </c>
      <c r="S27" s="53">
        <v>17723.099999999999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63">
        <v>16065.58936</v>
      </c>
      <c r="AC27" s="23">
        <v>0</v>
      </c>
      <c r="AD27" s="23">
        <v>0</v>
      </c>
      <c r="AE27" s="23">
        <v>750.53139999999996</v>
      </c>
      <c r="AF27" s="23">
        <v>-750.53139999999996</v>
      </c>
      <c r="AG27" s="23">
        <f t="shared" si="2"/>
        <v>1657.5106399999986</v>
      </c>
      <c r="AH27" s="24">
        <f t="shared" si="3"/>
        <v>0.90647738601034811</v>
      </c>
      <c r="AI27" s="20">
        <v>120.4686</v>
      </c>
    </row>
    <row r="28" spans="1:35" outlineLevel="3">
      <c r="A28" s="4">
        <v>17</v>
      </c>
      <c r="B28" s="26" t="s">
        <v>15</v>
      </c>
      <c r="C28" s="27"/>
      <c r="D28" s="27"/>
      <c r="E28" s="27"/>
      <c r="F28" s="27"/>
      <c r="G28" s="27"/>
      <c r="H28" s="27"/>
      <c r="I28" s="28"/>
      <c r="J28" s="19"/>
      <c r="K28" s="61">
        <f>K12</f>
        <v>34899.100000000006</v>
      </c>
      <c r="L28" s="19"/>
      <c r="M28" s="19"/>
      <c r="N28" s="18">
        <v>7192.6905999999999</v>
      </c>
      <c r="O28" s="12"/>
      <c r="P28" s="12"/>
      <c r="Q28" s="12"/>
      <c r="R28" s="12"/>
      <c r="S28" s="61">
        <f>S12</f>
        <v>34899.100000000006</v>
      </c>
      <c r="T28" s="12"/>
      <c r="U28" s="12"/>
      <c r="V28" s="12"/>
      <c r="W28" s="12"/>
      <c r="X28" s="12"/>
      <c r="Y28" s="12"/>
      <c r="Z28" s="12"/>
      <c r="AA28" s="12"/>
      <c r="AB28" s="25">
        <f>AB12</f>
        <v>32941.48936</v>
      </c>
      <c r="AC28" s="25">
        <v>0</v>
      </c>
      <c r="AD28" s="25">
        <v>0</v>
      </c>
      <c r="AE28" s="25">
        <v>4087.6923999999999</v>
      </c>
      <c r="AF28" s="25">
        <v>-4087.6923999999999</v>
      </c>
      <c r="AG28" s="23">
        <f t="shared" si="2"/>
        <v>1957.6106400000062</v>
      </c>
      <c r="AH28" s="24">
        <f t="shared" si="3"/>
        <v>0.94390655804877477</v>
      </c>
      <c r="AI28" s="21">
        <v>122.4076</v>
      </c>
    </row>
  </sheetData>
  <mergeCells count="41">
    <mergeCell ref="W9:W10"/>
    <mergeCell ref="X9:X10"/>
    <mergeCell ref="Y9:Y10"/>
    <mergeCell ref="O9:O10"/>
    <mergeCell ref="G9:G10"/>
    <mergeCell ref="M9:M10"/>
    <mergeCell ref="N9:N10"/>
    <mergeCell ref="P9:P10"/>
    <mergeCell ref="Q9:Q10"/>
    <mergeCell ref="R9:R10"/>
    <mergeCell ref="T9:T10"/>
    <mergeCell ref="V9:V10"/>
    <mergeCell ref="A1:AI1"/>
    <mergeCell ref="A2:AI2"/>
    <mergeCell ref="A3:AI3"/>
    <mergeCell ref="A4:AI4"/>
    <mergeCell ref="B5:L5"/>
    <mergeCell ref="S5:AH5"/>
    <mergeCell ref="AH9:AH10"/>
    <mergeCell ref="AI9:AI10"/>
    <mergeCell ref="AF9:AF10"/>
    <mergeCell ref="Z9:Z10"/>
    <mergeCell ref="AB9:AB10"/>
    <mergeCell ref="AD9:AD10"/>
    <mergeCell ref="AE9:AE10"/>
    <mergeCell ref="B28:I28"/>
    <mergeCell ref="S9:S10"/>
    <mergeCell ref="A7:AI7"/>
    <mergeCell ref="A8:AI8"/>
    <mergeCell ref="A9:A10"/>
    <mergeCell ref="H9:H10"/>
    <mergeCell ref="I9:I10"/>
    <mergeCell ref="J9:J10"/>
    <mergeCell ref="AG9:AG10"/>
    <mergeCell ref="B9:B10"/>
    <mergeCell ref="C9:C10"/>
    <mergeCell ref="D9:D10"/>
    <mergeCell ref="E9:E10"/>
    <mergeCell ref="F9:F10"/>
    <mergeCell ref="K9:K10"/>
    <mergeCell ref="L9:L10"/>
  </mergeCells>
  <pageMargins left="0.59055118110236227" right="0.39370078740157483" top="0.39370078740157483" bottom="0.39370078740157483" header="0.39370078740157483" footer="0.39370078740157483"/>
  <pageSetup paperSize="9" scale="70" fitToWidth="0" fitToHeight="200" orientation="portrait" r:id="rId1"/>
  <extLst>
    <ext uri="smNativeData">
      <pm:sheetPrefs xmlns:pm="smNativeData" day="150083201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BOSS-ПК\BOSS</dc:creator>
  <cp:lastModifiedBy>BOSS</cp:lastModifiedBy>
  <cp:revision>0</cp:revision>
  <cp:lastPrinted>2022-04-11T06:34:46Z</cp:lastPrinted>
  <dcterms:created xsi:type="dcterms:W3CDTF">2017-07-14T09:45:53Z</dcterms:created>
  <dcterms:modified xsi:type="dcterms:W3CDTF">2022-04-12T12:09:49Z</dcterms:modified>
</cp:coreProperties>
</file>