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5480" windowHeight="9450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(6)'!$A$8:$I$80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(6)'!$A$1:$I$184</definedName>
  </definedNames>
  <calcPr fullCalcOnLoad="1"/>
</workbook>
</file>

<file path=xl/sharedStrings.xml><?xml version="1.0" encoding="utf-8"?>
<sst xmlns="http://schemas.openxmlformats.org/spreadsheetml/2006/main" count="152" uniqueCount="53">
  <si>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</si>
  <si>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</si>
  <si>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</si>
  <si>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</si>
  <si>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</si>
  <si>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</si>
  <si>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</si>
  <si>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</si>
  <si>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</si>
  <si>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</si>
  <si>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</si>
  <si>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</si>
  <si>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</si>
  <si>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</si>
  <si>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</si>
  <si>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</si>
  <si>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</si>
  <si>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3. Организация центров общественного доступа к сети Интернет на базе  муниципальных библиотек</t>
  </si>
  <si>
    <t>Мероприятие 1. Организация библиотечного обслуживания населения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</si>
  <si>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</si>
  <si>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</si>
  <si>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1. Организация деятельности учреждений  дополнительного образования детей</t>
  </si>
  <si>
    <t>Мероприятие 1.Обеспечение  деятельности учреждения обеспечивающего управление в сфере культуры</t>
  </si>
  <si>
    <t>Мероприятие 2. Комплектование книжных фондов муниципальных библиотек</t>
  </si>
  <si>
    <t xml:space="preserve"> Мероприятие 1. Обеспечение  деятельности отдела по туризму</t>
  </si>
  <si>
    <t>ПОДПРОГРАММА 6 "МОЛОДЕЖЬ ВЕРХОТУРЬЯ ДО 2020 ГОДА"</t>
  </si>
  <si>
    <t xml:space="preserve"> Мероприятие 1.Обеспечение  деятельности отдела по работе с молодежью</t>
  </si>
  <si>
    <t xml:space="preserve">Мероприятие 2. Обеспечение мероприятий по модернизации и укреплению материально-технической базы </t>
  </si>
  <si>
    <t>ПЛАН МЕРОПРИЯТИЙ ПО ВЫПОЛНЕНИЮ МУНИЦИПАЛЬНОЙ ПРОГРАММЫ "РАЗВИТИЕ КУЛЬТУРЫ В ГОРОДСКОМ ОКРУГЕ ВЕРХОТУРСКИЙ ДО 2020 ГОДА"</t>
  </si>
  <si>
    <t>Приложение № 3   
к муниципальной программе городского округа Верхотурский 
"Развитие культуры в городском округе Верхотурский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</si>
  <si>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</si>
  <si>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Мероприятие 3. Создание условий и организация массового отдыха населения </t>
  </si>
  <si>
    <t xml:space="preserve"> Мероприятие 2. Организация и проведение  мероприятий </t>
  </si>
  <si>
    <t xml:space="preserve"> Мероприятие 2. Создание условий и организация молодежных мероприятий </t>
  </si>
  <si>
    <t xml:space="preserve"> Мероприятие 1.Организация и проведение мероприятий по профилактике распространения ВИЧ-инфекции </t>
  </si>
  <si>
    <t>ПОДПРОГРАММА 8 "ПРОФИЛАКТИКА ЭКСТРЕМИЗМА И ТЕРРОРИЗМА В ГОРОДСКОМ ОКРУГЕ ВЕРХОТУРСКИЙ ДО 2020 ГОДА"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</si>
  <si>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</si>
  <si>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</si>
  <si>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</si>
  <si>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</si>
  <si>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</si>
  <si>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</si>
  <si>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Приобретение камер видеонаблюдения</t>
  </si>
  <si>
    <t>к бюджету на 2015г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</si>
  <si>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</si>
  <si>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</si>
  <si>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</si>
  <si>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зданий и помещений  муниципальных учреждений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</si>
  <si>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</si>
  <si>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>Мероприятие 4. Обеспечение грантов на реализацию творческих проектов в сфере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</si>
  <si>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</si>
  <si>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</si>
  <si>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t>22.12.2014 согласно доведенных лбо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</si>
</sst>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6" fillId="0" borderId="0" xfId="0" applyFont="1" applyAlignment="1">
      <alignment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5"/>
  <sheetViews>
    <sheetView tabSelected="1" view="pageBreakPreview" zoomScale="80" zoomScaleNormal="135" zoomScaleSheetLayoutView="80" zoomScalePageLayoutView="0" workbookViewId="0" topLeftCell="A9">
      <pane xSplit="3255" ySplit="2220" topLeftCell="A3" activePane="bottomRight" state="split"/>
      <selection pane="topLeft" activeCell="A4" sqref="A4:IV5"/>
      <selection pane="topRight" activeCell="E4" sqref="E4"/>
      <selection pane="bottomLeft" activeCell="A44" sqref="A44:IV44"/>
      <selection pane="bottomRight" activeCell="E168" sqref="E168"/>
    </sheetView>
  </sheetViews>
  <sheetFormatPr defaultColWidth="8.8515625" defaultRowHeight="15"/>
  <cols>
    <col min="1" max="1" width="35.00390625" style="2" customWidth="1"/>
    <col min="2" max="2" width="15.7109375" style="1" customWidth="1"/>
    <col min="3" max="5" width="14.7109375" style="1" bestFit="1" customWidth="1"/>
    <col min="6" max="6" width="14.140625" style="1" customWidth="1"/>
    <col min="7" max="9" width="14.7109375" style="1" bestFit="1" customWidth="1"/>
    <col min="10" max="16384" width="8.8515625" style="1" customWidth="1"/>
  </cols>
  <sheetData>
    <row r="1" spans="3:5" ht="15" hidden="1">
      <c r="C1" s="1">
        <f>C2-C20</f>
        <v>2643121.4</v>
      </c>
      <c r="D1" s="1">
        <f>D2-D20</f>
        <v>3154522.395</v>
      </c>
      <c r="E1" s="1">
        <f>E2-E20</f>
        <v>3634003.16975</v>
      </c>
    </row>
    <row r="2" spans="3:5" ht="15" hidden="1">
      <c r="C2" s="1">
        <v>2645246.9</v>
      </c>
      <c r="D2" s="1">
        <v>3154522.395</v>
      </c>
      <c r="E2" s="1">
        <v>3634003.16975</v>
      </c>
    </row>
    <row r="3" ht="11.25" customHeight="1">
      <c r="C3" s="8"/>
    </row>
    <row r="4" spans="3:9" ht="59.25" customHeight="1">
      <c r="C4" s="8"/>
      <c r="D4" s="8"/>
      <c r="E4" s="8"/>
      <c r="F4" s="39" t="s">
        <v>29</v>
      </c>
      <c r="G4" s="40"/>
      <c r="H4" s="40"/>
      <c r="I4" s="40"/>
    </row>
    <row r="5" spans="1:9" ht="107.25" customHeight="1">
      <c r="A5" s="30" t="s">
        <v>43</v>
      </c>
      <c r="B5" s="44" t="s">
        <v>28</v>
      </c>
      <c r="C5" s="45"/>
      <c r="D5" s="45"/>
      <c r="E5" s="45"/>
      <c r="F5" s="45"/>
      <c r="G5" s="45"/>
      <c r="H5" s="28"/>
      <c r="I5" s="28"/>
    </row>
    <row r="6" spans="1:9" ht="15" customHeight="1">
      <c r="A6" s="46" t="s">
        <v>52</v>
      </c>
      <c r="B6" s="47"/>
      <c r="C6" s="47"/>
      <c r="D6" s="47"/>
      <c r="E6" s="47"/>
      <c r="F6" s="47"/>
      <c r="G6" s="47"/>
      <c r="H6" s="47"/>
      <c r="I6" s="47"/>
    </row>
    <row r="7" ht="12" customHeight="1"/>
    <row r="9" spans="1:9" s="11" customFormat="1" ht="71.25" customHeight="1">
      <c r="A9" s="36" t="s">
        <v>7</v>
      </c>
      <c r="B9" s="37" t="s">
        <v>13</v>
      </c>
      <c r="C9" s="38"/>
      <c r="D9" s="38"/>
      <c r="E9" s="38"/>
      <c r="F9" s="38"/>
      <c r="G9" s="38"/>
      <c r="H9" s="38"/>
      <c r="I9" s="38"/>
    </row>
    <row r="10" spans="1:9" s="11" customFormat="1" ht="15" customHeight="1">
      <c r="A10" s="36"/>
      <c r="B10" s="9" t="s">
        <v>0</v>
      </c>
      <c r="C10" s="10">
        <v>2014</v>
      </c>
      <c r="D10" s="10">
        <v>2015</v>
      </c>
      <c r="E10" s="10">
        <v>2016</v>
      </c>
      <c r="F10" s="10">
        <v>2017</v>
      </c>
      <c r="G10" s="10">
        <v>2018</v>
      </c>
      <c r="H10" s="10">
        <v>2019</v>
      </c>
      <c r="I10" s="10">
        <v>2020</v>
      </c>
    </row>
    <row r="11" spans="1:9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10">
        <v>6</v>
      </c>
      <c r="F11" s="10">
        <v>7</v>
      </c>
      <c r="G11" s="10">
        <v>8</v>
      </c>
      <c r="H11" s="10">
        <v>9</v>
      </c>
      <c r="I11" s="10">
        <v>10</v>
      </c>
    </row>
    <row r="12" spans="1:9" ht="43.5">
      <c r="A12" s="6" t="s">
        <v>8</v>
      </c>
      <c r="B12" s="25">
        <f>SUM(C12:I12)</f>
        <v>310771.10000000003</v>
      </c>
      <c r="C12" s="26">
        <f>C13+C14+C15</f>
        <v>45904.799999999996</v>
      </c>
      <c r="D12" s="26">
        <f aca="true" t="shared" si="0" ref="D12:I12">D13+D14+D15</f>
        <v>42391.00000000001</v>
      </c>
      <c r="E12" s="26">
        <f t="shared" si="0"/>
        <v>44250.5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</row>
    <row r="13" spans="1:9" ht="15">
      <c r="A13" s="4" t="s">
        <v>1</v>
      </c>
      <c r="B13" s="18">
        <f>SUM(C13:I13)</f>
        <v>0</v>
      </c>
      <c r="C13" s="18"/>
      <c r="D13" s="18"/>
      <c r="E13" s="18"/>
      <c r="F13" s="18"/>
      <c r="G13" s="18"/>
      <c r="H13" s="18"/>
      <c r="I13" s="18"/>
    </row>
    <row r="14" spans="1:9" ht="15">
      <c r="A14" s="27" t="s">
        <v>2</v>
      </c>
      <c r="B14" s="25">
        <f>SUM(C14:I14)</f>
        <v>2809</v>
      </c>
      <c r="C14" s="25">
        <f>C20+C52+C78+C99+C130+C146</f>
        <v>2809</v>
      </c>
      <c r="D14" s="25">
        <f aca="true" t="shared" si="1" ref="D14:I14">D20+D52+D78+D99+D130+D146</f>
        <v>0</v>
      </c>
      <c r="E14" s="25">
        <f t="shared" si="1"/>
        <v>0</v>
      </c>
      <c r="F14" s="25">
        <f t="shared" si="1"/>
        <v>0</v>
      </c>
      <c r="G14" s="25">
        <f t="shared" si="1"/>
        <v>0</v>
      </c>
      <c r="H14" s="25">
        <f t="shared" si="1"/>
        <v>0</v>
      </c>
      <c r="I14" s="25">
        <f t="shared" si="1"/>
        <v>0</v>
      </c>
    </row>
    <row r="15" spans="1:9" ht="15">
      <c r="A15" s="27" t="s">
        <v>3</v>
      </c>
      <c r="B15" s="25">
        <f>SUM(C15:I15)</f>
        <v>307962.10000000003</v>
      </c>
      <c r="C15" s="25">
        <f>C21+C53+C79+C100+C131+C147+C163+C174</f>
        <v>43095.799999999996</v>
      </c>
      <c r="D15" s="25">
        <f aca="true" t="shared" si="2" ref="D15:I15">D21+D53+D79+D100+D131+D147+D163+D174</f>
        <v>42391.00000000001</v>
      </c>
      <c r="E15" s="25">
        <f t="shared" si="2"/>
        <v>44250.5</v>
      </c>
      <c r="F15" s="25">
        <f t="shared" si="2"/>
        <v>44556.200000000004</v>
      </c>
      <c r="G15" s="25">
        <f t="shared" si="2"/>
        <v>44556.200000000004</v>
      </c>
      <c r="H15" s="25">
        <f t="shared" si="2"/>
        <v>44556.200000000004</v>
      </c>
      <c r="I15" s="25">
        <f t="shared" si="2"/>
        <v>44556.200000000004</v>
      </c>
    </row>
    <row r="16" spans="1:9" ht="15">
      <c r="A16" s="4" t="s">
        <v>4</v>
      </c>
      <c r="B16" s="5"/>
      <c r="C16" s="5"/>
      <c r="D16" s="5"/>
      <c r="E16" s="5"/>
      <c r="F16" s="5"/>
      <c r="G16" s="5"/>
      <c r="H16" s="5"/>
      <c r="I16" s="5"/>
    </row>
    <row r="17" spans="1:9" ht="23.25" customHeight="1">
      <c r="A17" s="41" t="s">
        <v>9</v>
      </c>
      <c r="B17" s="42"/>
      <c r="C17" s="42"/>
      <c r="D17" s="42"/>
      <c r="E17" s="42"/>
      <c r="F17" s="42"/>
      <c r="G17" s="42"/>
      <c r="H17" s="42"/>
      <c r="I17" s="42"/>
    </row>
    <row r="18" spans="1:9" ht="29.25">
      <c r="A18" s="6" t="s">
        <v>5</v>
      </c>
      <c r="B18" s="21">
        <f aca="true" t="shared" si="3" ref="B18:I18">B19+B20+B21</f>
        <v>172542.19999999998</v>
      </c>
      <c r="C18" s="21">
        <f t="shared" si="3"/>
        <v>24667.699999999997</v>
      </c>
      <c r="D18" s="21">
        <f t="shared" si="3"/>
        <v>24010.2</v>
      </c>
      <c r="E18" s="21">
        <f t="shared" si="3"/>
        <v>25263.1</v>
      </c>
      <c r="F18" s="21">
        <f t="shared" si="3"/>
        <v>24650.3</v>
      </c>
      <c r="G18" s="21">
        <f t="shared" si="3"/>
        <v>24650.3</v>
      </c>
      <c r="H18" s="21">
        <f t="shared" si="3"/>
        <v>24650.3</v>
      </c>
      <c r="I18" s="21">
        <f t="shared" si="3"/>
        <v>24650.3</v>
      </c>
    </row>
    <row r="19" spans="1:9" ht="15">
      <c r="A19" s="4" t="s">
        <v>1</v>
      </c>
      <c r="B19" s="5">
        <f>SUM(C19:I19)</f>
        <v>0</v>
      </c>
      <c r="C19" s="5"/>
      <c r="D19" s="5"/>
      <c r="E19" s="5"/>
      <c r="F19" s="5"/>
      <c r="G19" s="5"/>
      <c r="H19" s="5"/>
      <c r="I19" s="5">
        <f>I24+I29</f>
        <v>0</v>
      </c>
    </row>
    <row r="20" spans="1:9" ht="15">
      <c r="A20" s="4" t="s">
        <v>2</v>
      </c>
      <c r="B20" s="5">
        <f>SUM(C20:I20)</f>
        <v>2125.5</v>
      </c>
      <c r="C20" s="5">
        <f>C25+C30+C35+C40+C46</f>
        <v>2125.5</v>
      </c>
      <c r="D20" s="5"/>
      <c r="E20" s="5"/>
      <c r="F20" s="5"/>
      <c r="G20" s="5"/>
      <c r="H20" s="5"/>
      <c r="I20" s="5">
        <f>I25+I30</f>
        <v>0</v>
      </c>
    </row>
    <row r="21" spans="1:9" ht="15">
      <c r="A21" s="4" t="s">
        <v>3</v>
      </c>
      <c r="B21" s="5">
        <f>SUM(C21:I21)</f>
        <v>170416.69999999998</v>
      </c>
      <c r="C21" s="5">
        <f aca="true" t="shared" si="4" ref="C21:I21">C26+C31+C36+C41</f>
        <v>22542.199999999997</v>
      </c>
      <c r="D21" s="5">
        <f t="shared" si="4"/>
        <v>24010.2</v>
      </c>
      <c r="E21" s="5">
        <f t="shared" si="4"/>
        <v>25263.1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 t="shared" si="4"/>
        <v>24650.3</v>
      </c>
    </row>
    <row r="22" spans="1:9" ht="12" customHeight="1">
      <c r="A22" s="4"/>
      <c r="B22" s="5"/>
      <c r="C22" s="5"/>
      <c r="D22" s="5"/>
      <c r="E22" s="5"/>
      <c r="F22" s="5"/>
      <c r="G22" s="5"/>
      <c r="H22" s="5"/>
      <c r="I22" s="5"/>
    </row>
    <row r="23" spans="1:9" ht="59.25" customHeight="1">
      <c r="A23" s="6" t="s">
        <v>19</v>
      </c>
      <c r="B23" s="5">
        <f>SUM(C23:I23)</f>
        <v>148670.09999999998</v>
      </c>
      <c r="C23" s="5">
        <f aca="true" t="shared" si="5" ref="C23:I23">C24+C25+C26+C27</f>
        <v>18429.5</v>
      </c>
      <c r="D23" s="5">
        <f t="shared" si="5"/>
        <v>20084.2</v>
      </c>
      <c r="E23" s="5">
        <f t="shared" si="5"/>
        <v>21140.8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 t="shared" si="5"/>
        <v>22253.9</v>
      </c>
    </row>
    <row r="24" spans="1:9" ht="15">
      <c r="A24" s="4" t="s">
        <v>1</v>
      </c>
      <c r="B24" s="5">
        <f>SUM(C24:I24)</f>
        <v>0</v>
      </c>
      <c r="C24" s="5"/>
      <c r="D24" s="5"/>
      <c r="E24" s="5"/>
      <c r="F24" s="5"/>
      <c r="G24" s="5"/>
      <c r="H24" s="5"/>
      <c r="I24" s="5"/>
    </row>
    <row r="25" spans="1:9" ht="15">
      <c r="A25" s="4" t="s">
        <v>2</v>
      </c>
      <c r="B25" s="5">
        <f>SUM(C25:I25)</f>
        <v>0</v>
      </c>
      <c r="C25" s="5"/>
      <c r="D25" s="5"/>
      <c r="E25" s="5"/>
      <c r="F25" s="5"/>
      <c r="G25" s="5"/>
      <c r="H25" s="5"/>
      <c r="I25" s="5"/>
    </row>
    <row r="26" spans="1:9" ht="15">
      <c r="A26" s="4" t="s">
        <v>3</v>
      </c>
      <c r="B26" s="5">
        <f>SUM(C26:I26)</f>
        <v>148670.09999999998</v>
      </c>
      <c r="C26" s="5">
        <v>18429.5</v>
      </c>
      <c r="D26" s="5">
        <v>20084.2</v>
      </c>
      <c r="E26" s="5">
        <v>21140.8</v>
      </c>
      <c r="F26" s="5">
        <v>22253.9</v>
      </c>
      <c r="G26" s="5">
        <v>22253.9</v>
      </c>
      <c r="H26" s="5">
        <v>22253.9</v>
      </c>
      <c r="I26" s="5">
        <v>22253.9</v>
      </c>
    </row>
    <row r="27" spans="1:9" ht="15">
      <c r="A27" s="4"/>
      <c r="B27" s="5"/>
      <c r="C27" s="5"/>
      <c r="D27" s="5"/>
      <c r="E27" s="5"/>
      <c r="F27" s="5"/>
      <c r="G27" s="5"/>
      <c r="H27" s="5"/>
      <c r="I27" s="5"/>
    </row>
    <row r="28" spans="1:9" ht="35.25" customHeight="1">
      <c r="A28" s="6" t="s">
        <v>20</v>
      </c>
      <c r="B28" s="5">
        <f>SUM(C28:I28)</f>
        <v>20199.2</v>
      </c>
      <c r="C28" s="5">
        <f>C29+C30+C31</f>
        <v>4888.1</v>
      </c>
      <c r="D28" s="5">
        <f aca="true" t="shared" si="6" ref="D28:I28">D29+D30+D31</f>
        <v>3566.4</v>
      </c>
      <c r="E28" s="5">
        <f t="shared" si="6"/>
        <v>3744.7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</row>
    <row r="29" spans="1:9" ht="15">
      <c r="A29" s="4" t="s">
        <v>1</v>
      </c>
      <c r="B29" s="5">
        <f>SUM(C29:I29)</f>
        <v>0</v>
      </c>
      <c r="C29" s="5"/>
      <c r="D29" s="5"/>
      <c r="E29" s="5"/>
      <c r="F29" s="5"/>
      <c r="G29" s="5"/>
      <c r="H29" s="5"/>
      <c r="I29" s="5"/>
    </row>
    <row r="30" spans="1:9" ht="15">
      <c r="A30" s="4" t="s">
        <v>2</v>
      </c>
      <c r="B30" s="5">
        <f>SUM(C30:I30)</f>
        <v>2125.5</v>
      </c>
      <c r="C30" s="5">
        <v>2125.5</v>
      </c>
      <c r="D30" s="5"/>
      <c r="E30" s="5"/>
      <c r="F30" s="5"/>
      <c r="G30" s="5"/>
      <c r="H30" s="5"/>
      <c r="I30" s="5"/>
    </row>
    <row r="31" spans="1:9" ht="15">
      <c r="A31" s="4" t="s">
        <v>37</v>
      </c>
      <c r="B31" s="5">
        <f>SUM(C31:I31)</f>
        <v>18073.7</v>
      </c>
      <c r="C31" s="5">
        <v>2762.6</v>
      </c>
      <c r="D31" s="5">
        <v>3566.4</v>
      </c>
      <c r="E31" s="5">
        <v>3744.7</v>
      </c>
      <c r="F31" s="5">
        <v>2000</v>
      </c>
      <c r="G31" s="5">
        <v>2000</v>
      </c>
      <c r="H31" s="5">
        <v>2000</v>
      </c>
      <c r="I31" s="5">
        <v>2000</v>
      </c>
    </row>
    <row r="32" spans="1:9" ht="292.5" customHeight="1">
      <c r="A32" s="33" t="s">
        <v>51</v>
      </c>
      <c r="B32" s="5"/>
      <c r="C32" s="5"/>
      <c r="D32" s="32"/>
      <c r="E32" s="31"/>
      <c r="F32" s="31"/>
      <c r="G32" s="31"/>
      <c r="H32" s="31"/>
      <c r="I32" s="5"/>
    </row>
    <row r="33" spans="1:9" ht="33.75" customHeight="1">
      <c r="A33" s="6" t="s">
        <v>15</v>
      </c>
      <c r="B33" s="5">
        <f>SUM(C33:I33)</f>
        <v>1347.9999999999998</v>
      </c>
      <c r="C33" s="5">
        <f>C34+C35+C36</f>
        <v>588.5</v>
      </c>
      <c r="D33" s="5">
        <f aca="true" t="shared" si="7" ref="D33:I33">D34+D35+D36</f>
        <v>117.6</v>
      </c>
      <c r="E33" s="5">
        <f t="shared" si="7"/>
        <v>123.5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</row>
    <row r="34" spans="1:9" ht="15">
      <c r="A34" s="4" t="s">
        <v>1</v>
      </c>
      <c r="B34" s="5">
        <f>SUM(C34:I34)</f>
        <v>0</v>
      </c>
      <c r="C34" s="5"/>
      <c r="D34" s="5"/>
      <c r="E34" s="5"/>
      <c r="F34" s="5"/>
      <c r="G34" s="5"/>
      <c r="H34" s="5"/>
      <c r="I34" s="5"/>
    </row>
    <row r="35" spans="1:9" ht="15">
      <c r="A35" s="4" t="s">
        <v>2</v>
      </c>
      <c r="B35" s="5">
        <f>SUM(C35:I35)</f>
        <v>0</v>
      </c>
      <c r="C35" s="5"/>
      <c r="D35" s="5"/>
      <c r="E35" s="5"/>
      <c r="F35" s="5"/>
      <c r="G35" s="5"/>
      <c r="H35" s="5"/>
      <c r="I35" s="5"/>
    </row>
    <row r="36" spans="1:9" ht="15">
      <c r="A36" s="4" t="s">
        <v>3</v>
      </c>
      <c r="B36" s="5">
        <f>SUM(C36:I36)</f>
        <v>1347.9999999999998</v>
      </c>
      <c r="C36" s="5">
        <v>588.5</v>
      </c>
      <c r="D36" s="5">
        <v>117.6</v>
      </c>
      <c r="E36" s="5">
        <v>123.5</v>
      </c>
      <c r="F36" s="5">
        <v>129.6</v>
      </c>
      <c r="G36" s="5">
        <v>129.6</v>
      </c>
      <c r="H36" s="5">
        <v>129.6</v>
      </c>
      <c r="I36" s="5">
        <v>129.6</v>
      </c>
    </row>
    <row r="37" spans="1:9" ht="53.25" customHeight="1">
      <c r="A37" s="33" t="s">
        <v>38</v>
      </c>
      <c r="B37" s="5"/>
      <c r="C37" s="5"/>
      <c r="D37" s="5"/>
      <c r="E37" s="5"/>
      <c r="F37" s="5"/>
      <c r="G37" s="5"/>
      <c r="H37" s="5"/>
      <c r="I37" s="5"/>
    </row>
    <row r="38" spans="1:9" ht="84.75" customHeight="1">
      <c r="A38" s="6" t="s">
        <v>30</v>
      </c>
      <c r="B38" s="5">
        <f>SUM(C38:I38)</f>
        <v>2324.9</v>
      </c>
      <c r="C38" s="5">
        <f>C39+C40+C41</f>
        <v>761.6</v>
      </c>
      <c r="D38" s="5">
        <f aca="true" t="shared" si="8" ref="D38:I38">D39+D40+D41</f>
        <v>242</v>
      </c>
      <c r="E38" s="5">
        <f t="shared" si="8"/>
        <v>254.1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</row>
    <row r="39" spans="1:9" ht="15">
      <c r="A39" s="4" t="s">
        <v>1</v>
      </c>
      <c r="B39" s="5">
        <f>SUM(C39:I39)</f>
        <v>0</v>
      </c>
      <c r="C39" s="5"/>
      <c r="D39" s="5"/>
      <c r="E39" s="5"/>
      <c r="F39" s="5"/>
      <c r="G39" s="5"/>
      <c r="H39" s="5"/>
      <c r="I39" s="5"/>
    </row>
    <row r="40" spans="1:9" ht="15">
      <c r="A40" s="4" t="s">
        <v>2</v>
      </c>
      <c r="B40" s="5">
        <f>SUM(C40:I40)</f>
        <v>0</v>
      </c>
      <c r="C40" s="5"/>
      <c r="D40" s="5"/>
      <c r="E40" s="5"/>
      <c r="F40" s="5"/>
      <c r="G40" s="5"/>
      <c r="H40" s="5"/>
      <c r="I40" s="5"/>
    </row>
    <row r="41" spans="1:9" ht="15">
      <c r="A41" s="4" t="s">
        <v>3</v>
      </c>
      <c r="B41" s="5">
        <f>SUM(C41:I41)</f>
        <v>2324.9</v>
      </c>
      <c r="C41" s="5">
        <v>761.6</v>
      </c>
      <c r="D41" s="5">
        <v>242</v>
      </c>
      <c r="E41" s="5">
        <v>254.1</v>
      </c>
      <c r="F41" s="5">
        <v>266.8</v>
      </c>
      <c r="G41" s="5">
        <v>266.8</v>
      </c>
      <c r="H41" s="5">
        <v>266.8</v>
      </c>
      <c r="I41" s="5">
        <v>266.8</v>
      </c>
    </row>
    <row r="42" spans="1:9" ht="228.75" customHeight="1">
      <c r="A42" s="34" t="s">
        <v>39</v>
      </c>
      <c r="B42" s="5"/>
      <c r="C42" s="5"/>
      <c r="D42" s="5"/>
      <c r="E42" s="5"/>
      <c r="F42" s="5"/>
      <c r="G42" s="5"/>
      <c r="H42" s="5"/>
      <c r="I42" s="5"/>
    </row>
    <row r="43" spans="1:9" ht="10.5" customHeight="1">
      <c r="A43" s="34"/>
      <c r="B43" s="5"/>
      <c r="C43" s="5"/>
      <c r="D43" s="5"/>
      <c r="E43" s="5"/>
      <c r="F43" s="5"/>
      <c r="G43" s="5"/>
      <c r="H43" s="5"/>
      <c r="I43" s="5"/>
    </row>
    <row r="44" spans="1:9" ht="66" customHeight="1">
      <c r="A44" s="6" t="s">
        <v>47</v>
      </c>
      <c r="B44" s="5">
        <f>SUM(C44:I44)</f>
        <v>0</v>
      </c>
      <c r="C44" s="5">
        <f>C45+C46+C47</f>
        <v>0</v>
      </c>
      <c r="D44" s="5">
        <f aca="true" t="shared" si="9" ref="D44:I44">D45+D46+D47</f>
        <v>0</v>
      </c>
      <c r="E44" s="5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</row>
    <row r="45" spans="1:9" ht="18" customHeight="1">
      <c r="A45" s="4" t="s">
        <v>1</v>
      </c>
      <c r="B45" s="5">
        <f>SUM(C45:I45)</f>
        <v>0</v>
      </c>
      <c r="C45" s="5"/>
      <c r="D45" s="5"/>
      <c r="E45" s="5"/>
      <c r="F45" s="5"/>
      <c r="G45" s="5"/>
      <c r="H45" s="5"/>
      <c r="I45" s="5"/>
    </row>
    <row r="46" spans="1:9" ht="17.25" customHeight="1">
      <c r="A46" s="4" t="s">
        <v>2</v>
      </c>
      <c r="B46" s="5">
        <f>SUM(C46:I46)</f>
        <v>0</v>
      </c>
      <c r="C46" s="5"/>
      <c r="D46" s="5"/>
      <c r="E46" s="5"/>
      <c r="F46" s="5"/>
      <c r="G46" s="5"/>
      <c r="H46" s="5"/>
      <c r="I46" s="5"/>
    </row>
    <row r="47" spans="1:9" ht="16.5" customHeight="1">
      <c r="A47" s="4" t="s">
        <v>3</v>
      </c>
      <c r="B47" s="5">
        <f>SUM(C47:I47)</f>
        <v>0</v>
      </c>
      <c r="C47" s="5"/>
      <c r="D47" s="5"/>
      <c r="E47" s="5"/>
      <c r="F47" s="5"/>
      <c r="G47" s="5"/>
      <c r="H47" s="5"/>
      <c r="I47" s="5"/>
    </row>
    <row r="48" spans="1:9" ht="9.75" customHeight="1">
      <c r="A48" s="4"/>
      <c r="B48" s="5"/>
      <c r="C48" s="5"/>
      <c r="D48" s="5"/>
      <c r="E48" s="5"/>
      <c r="F48" s="5"/>
      <c r="G48" s="5"/>
      <c r="H48" s="5"/>
      <c r="I48" s="5"/>
    </row>
    <row r="49" spans="1:9" ht="22.5" customHeight="1">
      <c r="A49" s="41" t="s">
        <v>10</v>
      </c>
      <c r="B49" s="42"/>
      <c r="C49" s="42"/>
      <c r="D49" s="42"/>
      <c r="E49" s="42"/>
      <c r="F49" s="42"/>
      <c r="G49" s="42"/>
      <c r="H49" s="42"/>
      <c r="I49" s="42"/>
    </row>
    <row r="50" spans="1:9" ht="43.5" customHeight="1">
      <c r="A50" s="6" t="s">
        <v>5</v>
      </c>
      <c r="B50" s="21">
        <f>SUM(C50:I50)</f>
        <v>31011</v>
      </c>
      <c r="C50" s="21">
        <f aca="true" t="shared" si="10" ref="C50:I50">C51+C52+C53+C54</f>
        <v>6247.1</v>
      </c>
      <c r="D50" s="21">
        <f t="shared" si="10"/>
        <v>3789.6</v>
      </c>
      <c r="E50" s="21">
        <f t="shared" si="10"/>
        <v>4014.3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 t="shared" si="10"/>
        <v>4240</v>
      </c>
    </row>
    <row r="51" spans="1:9" ht="15">
      <c r="A51" s="4" t="s">
        <v>1</v>
      </c>
      <c r="B51" s="5">
        <f>SUM(C51:I51)</f>
        <v>0</v>
      </c>
      <c r="C51" s="5"/>
      <c r="D51" s="5"/>
      <c r="E51" s="5"/>
      <c r="F51" s="5"/>
      <c r="G51" s="5"/>
      <c r="H51" s="5"/>
      <c r="I51" s="5"/>
    </row>
    <row r="52" spans="1:9" ht="15">
      <c r="A52" s="4" t="s">
        <v>2</v>
      </c>
      <c r="B52" s="5">
        <f>SUM(C52:I52)</f>
        <v>517.5</v>
      </c>
      <c r="C52" s="5">
        <f>C57+C62+C67+C72</f>
        <v>517.5</v>
      </c>
      <c r="D52" s="5">
        <f aca="true" t="shared" si="11" ref="D52:I52">D57+D62+D67+D72</f>
        <v>0</v>
      </c>
      <c r="E52" s="5">
        <f t="shared" si="11"/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</row>
    <row r="53" spans="1:9" ht="15">
      <c r="A53" s="4" t="s">
        <v>3</v>
      </c>
      <c r="B53" s="5">
        <f>SUM(C53:I53)</f>
        <v>30493.5</v>
      </c>
      <c r="C53" s="5">
        <f>C58+C63+C68+C73</f>
        <v>5729.6</v>
      </c>
      <c r="D53" s="5">
        <f aca="true" t="shared" si="12" ref="D53:I53">D58+D68</f>
        <v>3789.6</v>
      </c>
      <c r="E53" s="5">
        <f t="shared" si="12"/>
        <v>4014.3</v>
      </c>
      <c r="F53" s="5">
        <f t="shared" si="12"/>
        <v>4240</v>
      </c>
      <c r="G53" s="5">
        <f t="shared" si="12"/>
        <v>4240</v>
      </c>
      <c r="H53" s="5">
        <f t="shared" si="12"/>
        <v>4240</v>
      </c>
      <c r="I53" s="5">
        <f t="shared" si="12"/>
        <v>4240</v>
      </c>
    </row>
    <row r="54" spans="1:9" ht="12.75" customHeight="1">
      <c r="A54" s="4"/>
      <c r="B54" s="5"/>
      <c r="C54" s="5"/>
      <c r="D54" s="5"/>
      <c r="E54" s="5"/>
      <c r="F54" s="5"/>
      <c r="G54" s="5"/>
      <c r="H54" s="5"/>
      <c r="I54" s="5"/>
    </row>
    <row r="55" spans="1:9" ht="57" customHeight="1">
      <c r="A55" s="6" t="s">
        <v>21</v>
      </c>
      <c r="B55" s="5">
        <f>SUM(C55:I55)</f>
        <v>29713.5</v>
      </c>
      <c r="C55" s="5">
        <f>C56+C57+C58</f>
        <v>5479.6</v>
      </c>
      <c r="D55" s="5">
        <f aca="true" t="shared" si="13" ref="D55:I55">D56+D57+D58</f>
        <v>3739.6</v>
      </c>
      <c r="E55" s="5">
        <f t="shared" si="13"/>
        <v>3934.3</v>
      </c>
      <c r="F55" s="5">
        <f t="shared" si="13"/>
        <v>4140</v>
      </c>
      <c r="G55" s="5">
        <f t="shared" si="13"/>
        <v>4140</v>
      </c>
      <c r="H55" s="5">
        <f t="shared" si="13"/>
        <v>4140</v>
      </c>
      <c r="I55" s="5">
        <f t="shared" si="13"/>
        <v>4140</v>
      </c>
    </row>
    <row r="56" spans="1:9" ht="15">
      <c r="A56" s="4" t="s">
        <v>1</v>
      </c>
      <c r="B56" s="5">
        <f>SUM(C56:I56)</f>
        <v>0</v>
      </c>
      <c r="C56" s="5"/>
      <c r="D56" s="5"/>
      <c r="E56" s="5"/>
      <c r="F56" s="5"/>
      <c r="G56" s="5"/>
      <c r="H56" s="5"/>
      <c r="I56" s="5"/>
    </row>
    <row r="57" spans="1:9" ht="15">
      <c r="A57" s="4" t="s">
        <v>2</v>
      </c>
      <c r="B57" s="5">
        <f>SUM(C57:I57)</f>
        <v>0</v>
      </c>
      <c r="C57" s="5"/>
      <c r="D57" s="5"/>
      <c r="E57" s="5"/>
      <c r="F57" s="5"/>
      <c r="G57" s="5"/>
      <c r="H57" s="5"/>
      <c r="I57" s="5"/>
    </row>
    <row r="58" spans="1:9" ht="15">
      <c r="A58" s="4" t="s">
        <v>3</v>
      </c>
      <c r="B58" s="5">
        <f>SUM(C58:I58)</f>
        <v>29713.5</v>
      </c>
      <c r="C58" s="5">
        <v>5479.6</v>
      </c>
      <c r="D58" s="5">
        <v>3739.6</v>
      </c>
      <c r="E58" s="5">
        <v>3934.3</v>
      </c>
      <c r="F58" s="5">
        <v>4140</v>
      </c>
      <c r="G58" s="5">
        <v>4140</v>
      </c>
      <c r="H58" s="5">
        <v>4140</v>
      </c>
      <c r="I58" s="5">
        <v>4140</v>
      </c>
    </row>
    <row r="59" spans="1:9" ht="15">
      <c r="A59" s="4"/>
      <c r="B59" s="5"/>
      <c r="C59" s="5"/>
      <c r="D59" s="5"/>
      <c r="E59" s="5"/>
      <c r="F59" s="5"/>
      <c r="G59" s="5"/>
      <c r="H59" s="5"/>
      <c r="I59" s="5"/>
    </row>
    <row r="60" spans="1:9" ht="62.25" customHeight="1">
      <c r="A60" s="6" t="s">
        <v>45</v>
      </c>
      <c r="B60" s="5">
        <f>SUM(C60:I60)</f>
        <v>100</v>
      </c>
      <c r="C60" s="5">
        <f>C61+C62+C63</f>
        <v>100</v>
      </c>
      <c r="D60" s="5">
        <f aca="true" t="shared" si="14" ref="D60:I60">D61+D62+D63</f>
        <v>0</v>
      </c>
      <c r="E60" s="5">
        <f t="shared" si="14"/>
        <v>0</v>
      </c>
      <c r="F60" s="5">
        <f t="shared" si="14"/>
        <v>0</v>
      </c>
      <c r="G60" s="5">
        <f t="shared" si="14"/>
        <v>0</v>
      </c>
      <c r="H60" s="5">
        <f t="shared" si="14"/>
        <v>0</v>
      </c>
      <c r="I60" s="5">
        <f t="shared" si="14"/>
        <v>0</v>
      </c>
    </row>
    <row r="61" spans="1:9" ht="17.25" customHeight="1">
      <c r="A61" s="4" t="s">
        <v>1</v>
      </c>
      <c r="B61" s="5">
        <f>SUM(C61:I61)</f>
        <v>0</v>
      </c>
      <c r="C61" s="5"/>
      <c r="D61" s="5"/>
      <c r="E61" s="5"/>
      <c r="F61" s="5"/>
      <c r="G61" s="5"/>
      <c r="H61" s="5"/>
      <c r="I61" s="5"/>
    </row>
    <row r="62" spans="1:9" ht="18" customHeight="1">
      <c r="A62" s="4" t="s">
        <v>2</v>
      </c>
      <c r="B62" s="5">
        <f>SUM(C62:I62)</f>
        <v>0</v>
      </c>
      <c r="C62" s="5"/>
      <c r="D62" s="5"/>
      <c r="E62" s="5"/>
      <c r="F62" s="5"/>
      <c r="G62" s="5"/>
      <c r="H62" s="5"/>
      <c r="I62" s="5"/>
    </row>
    <row r="63" spans="1:9" ht="18" customHeight="1">
      <c r="A63" s="4" t="s">
        <v>3</v>
      </c>
      <c r="B63" s="5">
        <f>SUM(C63:I63)</f>
        <v>100</v>
      </c>
      <c r="C63" s="5">
        <v>100</v>
      </c>
      <c r="D63" s="5"/>
      <c r="E63" s="5"/>
      <c r="F63" s="5"/>
      <c r="G63" s="5"/>
      <c r="H63" s="5"/>
      <c r="I63" s="5"/>
    </row>
    <row r="64" spans="1:9" ht="9" customHeight="1">
      <c r="A64" s="4"/>
      <c r="B64" s="5"/>
      <c r="C64" s="5"/>
      <c r="D64" s="5"/>
      <c r="E64" s="5"/>
      <c r="F64" s="5"/>
      <c r="G64" s="5"/>
      <c r="H64" s="5"/>
      <c r="I64" s="5"/>
    </row>
    <row r="65" spans="1:9" ht="102.75" customHeight="1">
      <c r="A65" s="6" t="s">
        <v>44</v>
      </c>
      <c r="B65" s="5">
        <f>SUM(C65:I65)</f>
        <v>680</v>
      </c>
      <c r="C65" s="5">
        <f aca="true" t="shared" si="15" ref="C65:H65">C66+C67+C68</f>
        <v>150</v>
      </c>
      <c r="D65" s="5">
        <f t="shared" si="15"/>
        <v>50</v>
      </c>
      <c r="E65" s="5">
        <f t="shared" si="15"/>
        <v>80</v>
      </c>
      <c r="F65" s="5">
        <f t="shared" si="15"/>
        <v>100</v>
      </c>
      <c r="G65" s="5">
        <f t="shared" si="15"/>
        <v>100</v>
      </c>
      <c r="H65" s="5">
        <f t="shared" si="15"/>
        <v>100</v>
      </c>
      <c r="I65" s="5">
        <f>I66+I67+I68</f>
        <v>100</v>
      </c>
    </row>
    <row r="66" spans="1:9" ht="15">
      <c r="A66" s="4" t="s">
        <v>1</v>
      </c>
      <c r="B66" s="5">
        <f>SUM(C66:I66)</f>
        <v>0</v>
      </c>
      <c r="C66" s="5"/>
      <c r="D66" s="5"/>
      <c r="E66" s="5"/>
      <c r="F66" s="5"/>
      <c r="G66" s="5"/>
      <c r="H66" s="5"/>
      <c r="I66" s="5"/>
    </row>
    <row r="67" spans="1:9" ht="15">
      <c r="A67" s="4" t="s">
        <v>2</v>
      </c>
      <c r="B67" s="5">
        <f>SUM(C67:I67)</f>
        <v>0</v>
      </c>
      <c r="C67" s="5"/>
      <c r="D67" s="5"/>
      <c r="E67" s="5"/>
      <c r="F67" s="5"/>
      <c r="G67" s="5"/>
      <c r="H67" s="5"/>
      <c r="I67" s="5"/>
    </row>
    <row r="68" spans="1:9" ht="15">
      <c r="A68" s="4" t="s">
        <v>3</v>
      </c>
      <c r="B68" s="5">
        <f>SUM(C68:I68)</f>
        <v>680</v>
      </c>
      <c r="C68" s="5">
        <v>150</v>
      </c>
      <c r="D68" s="5">
        <v>50</v>
      </c>
      <c r="E68" s="5">
        <v>80</v>
      </c>
      <c r="F68" s="5">
        <v>100</v>
      </c>
      <c r="G68" s="5">
        <v>100</v>
      </c>
      <c r="H68" s="5">
        <v>100</v>
      </c>
      <c r="I68" s="5">
        <v>100</v>
      </c>
    </row>
    <row r="69" spans="1:9" ht="15">
      <c r="A69" s="15"/>
      <c r="B69" s="13"/>
      <c r="C69" s="13"/>
      <c r="D69" s="13"/>
      <c r="E69" s="13"/>
      <c r="F69" s="13"/>
      <c r="G69" s="13"/>
      <c r="H69" s="13"/>
      <c r="I69" s="13"/>
    </row>
    <row r="70" spans="1:9" ht="86.25">
      <c r="A70" s="6" t="s">
        <v>46</v>
      </c>
      <c r="B70" s="5">
        <f>SUM(C70:I70)</f>
        <v>517.5</v>
      </c>
      <c r="C70" s="5">
        <f aca="true" t="shared" si="16" ref="C70:H70">C71+C72+C73</f>
        <v>517.5</v>
      </c>
      <c r="D70" s="5">
        <f t="shared" si="16"/>
        <v>0</v>
      </c>
      <c r="E70" s="5">
        <f t="shared" si="16"/>
        <v>0</v>
      </c>
      <c r="F70" s="5">
        <f t="shared" si="16"/>
        <v>0</v>
      </c>
      <c r="G70" s="5">
        <f t="shared" si="16"/>
        <v>0</v>
      </c>
      <c r="H70" s="5">
        <f t="shared" si="16"/>
        <v>0</v>
      </c>
      <c r="I70" s="5">
        <f>I71+I72+I73</f>
        <v>0</v>
      </c>
    </row>
    <row r="71" spans="1:9" ht="15">
      <c r="A71" s="4" t="s">
        <v>1</v>
      </c>
      <c r="B71" s="5">
        <f>SUM(C71:I71)</f>
        <v>0</v>
      </c>
      <c r="C71" s="5"/>
      <c r="D71" s="5"/>
      <c r="E71" s="5"/>
      <c r="F71" s="5"/>
      <c r="G71" s="5"/>
      <c r="H71" s="5"/>
      <c r="I71" s="5"/>
    </row>
    <row r="72" spans="1:9" ht="15">
      <c r="A72" s="4" t="s">
        <v>2</v>
      </c>
      <c r="B72" s="5">
        <f>SUM(C72:I72)</f>
        <v>517.5</v>
      </c>
      <c r="C72" s="5">
        <v>517.5</v>
      </c>
      <c r="D72" s="5"/>
      <c r="E72" s="5"/>
      <c r="F72" s="5"/>
      <c r="G72" s="5"/>
      <c r="H72" s="5"/>
      <c r="I72" s="5"/>
    </row>
    <row r="73" spans="1:9" ht="15">
      <c r="A73" s="4" t="s">
        <v>3</v>
      </c>
      <c r="B73" s="5">
        <f>SUM(C73:I73)</f>
        <v>0</v>
      </c>
      <c r="C73" s="5">
        <v>0</v>
      </c>
      <c r="D73" s="5"/>
      <c r="E73" s="5"/>
      <c r="F73" s="5"/>
      <c r="G73" s="5"/>
      <c r="H73" s="5"/>
      <c r="I73" s="5"/>
    </row>
    <row r="74" spans="1:9" ht="15">
      <c r="A74" s="15"/>
      <c r="B74" s="13"/>
      <c r="C74" s="13"/>
      <c r="D74" s="13"/>
      <c r="E74" s="13"/>
      <c r="F74" s="13"/>
      <c r="G74" s="13"/>
      <c r="H74" s="13"/>
      <c r="I74" s="13"/>
    </row>
    <row r="75" spans="1:9" ht="29.25" customHeight="1">
      <c r="A75" s="41" t="s">
        <v>11</v>
      </c>
      <c r="B75" s="42"/>
      <c r="C75" s="42"/>
      <c r="D75" s="42"/>
      <c r="E75" s="42"/>
      <c r="F75" s="42"/>
      <c r="G75" s="42"/>
      <c r="H75" s="42"/>
      <c r="I75" s="42"/>
    </row>
    <row r="76" spans="1:9" ht="36" customHeight="1">
      <c r="A76" s="6" t="s">
        <v>5</v>
      </c>
      <c r="B76" s="21">
        <f>SUM(C76:I76)</f>
        <v>52829.90000000001</v>
      </c>
      <c r="C76" s="21">
        <f aca="true" t="shared" si="17" ref="C76:I76">C77+C78+C79+C80</f>
        <v>6925.7</v>
      </c>
      <c r="D76" s="21">
        <f t="shared" si="17"/>
        <v>7387.7</v>
      </c>
      <c r="E76" s="21">
        <f t="shared" si="17"/>
        <v>7399.3</v>
      </c>
      <c r="F76" s="21">
        <f t="shared" si="17"/>
        <v>7779.3</v>
      </c>
      <c r="G76" s="21">
        <f t="shared" si="17"/>
        <v>7779.3</v>
      </c>
      <c r="H76" s="21">
        <f t="shared" si="17"/>
        <v>7779.3</v>
      </c>
      <c r="I76" s="21">
        <f t="shared" si="17"/>
        <v>7779.3</v>
      </c>
    </row>
    <row r="77" spans="1:9" ht="15">
      <c r="A77" s="4" t="s">
        <v>1</v>
      </c>
      <c r="B77" s="5">
        <f>SUM(C77:I77)</f>
        <v>0</v>
      </c>
      <c r="C77" s="5"/>
      <c r="D77" s="5"/>
      <c r="E77" s="5"/>
      <c r="F77" s="5"/>
      <c r="G77" s="5"/>
      <c r="H77" s="5"/>
      <c r="I77" s="5"/>
    </row>
    <row r="78" spans="1:9" ht="15">
      <c r="A78" s="4" t="s">
        <v>2</v>
      </c>
      <c r="B78" s="5">
        <f>SUM(C78:I78)</f>
        <v>0</v>
      </c>
      <c r="C78" s="5">
        <f>C83+C88+C93</f>
        <v>0</v>
      </c>
      <c r="D78" s="5"/>
      <c r="E78" s="5"/>
      <c r="F78" s="5"/>
      <c r="G78" s="5"/>
      <c r="H78" s="5"/>
      <c r="I78" s="5"/>
    </row>
    <row r="79" spans="1:9" ht="15">
      <c r="A79" s="4" t="s">
        <v>3</v>
      </c>
      <c r="B79" s="5">
        <f>SUM(C79:I79)</f>
        <v>52829.90000000001</v>
      </c>
      <c r="C79" s="5">
        <f>C84+C89+C94</f>
        <v>6925.7</v>
      </c>
      <c r="D79" s="5">
        <f aca="true" t="shared" si="18" ref="D79:I79">D84+D89+D94</f>
        <v>7387.7</v>
      </c>
      <c r="E79" s="5">
        <f t="shared" si="18"/>
        <v>7399.3</v>
      </c>
      <c r="F79" s="5">
        <f t="shared" si="18"/>
        <v>7779.3</v>
      </c>
      <c r="G79" s="5">
        <f t="shared" si="18"/>
        <v>7779.3</v>
      </c>
      <c r="H79" s="5">
        <f t="shared" si="18"/>
        <v>7779.3</v>
      </c>
      <c r="I79" s="5">
        <f t="shared" si="18"/>
        <v>7779.3</v>
      </c>
    </row>
    <row r="80" spans="1:9" ht="10.5" customHeight="1">
      <c r="A80" s="4"/>
      <c r="B80" s="5"/>
      <c r="C80" s="5"/>
      <c r="D80" s="5"/>
      <c r="E80" s="5"/>
      <c r="F80" s="5"/>
      <c r="G80" s="5"/>
      <c r="H80" s="5"/>
      <c r="I80" s="5"/>
    </row>
    <row r="81" spans="1:9" ht="62.25" customHeight="1">
      <c r="A81" s="16" t="s">
        <v>22</v>
      </c>
      <c r="B81" s="5">
        <f>SUM(C81:I81)</f>
        <v>50448.700000000004</v>
      </c>
      <c r="C81" s="5">
        <f>C82+C83+C84</f>
        <v>6596.7</v>
      </c>
      <c r="D81" s="5">
        <f aca="true" t="shared" si="19" ref="D81:I81">D82+D83+D84</f>
        <v>6774.2</v>
      </c>
      <c r="E81" s="5">
        <f t="shared" si="19"/>
        <v>7122.6</v>
      </c>
      <c r="F81" s="5">
        <f t="shared" si="19"/>
        <v>7488.8</v>
      </c>
      <c r="G81" s="5">
        <f t="shared" si="19"/>
        <v>7488.8</v>
      </c>
      <c r="H81" s="5">
        <f t="shared" si="19"/>
        <v>7488.8</v>
      </c>
      <c r="I81" s="5">
        <f t="shared" si="19"/>
        <v>7488.8</v>
      </c>
    </row>
    <row r="82" spans="1:9" ht="15">
      <c r="A82" s="4" t="s">
        <v>1</v>
      </c>
      <c r="B82" s="5">
        <f>SUM(C82:I82)</f>
        <v>0</v>
      </c>
      <c r="C82" s="5"/>
      <c r="D82" s="5"/>
      <c r="E82" s="5"/>
      <c r="F82" s="5"/>
      <c r="G82" s="5"/>
      <c r="H82" s="5"/>
      <c r="I82" s="5"/>
    </row>
    <row r="83" spans="1:9" ht="15">
      <c r="A83" s="4" t="s">
        <v>2</v>
      </c>
      <c r="B83" s="5">
        <f>SUM(C83:I83)</f>
        <v>0</v>
      </c>
      <c r="C83" s="5"/>
      <c r="D83" s="5"/>
      <c r="E83" s="5"/>
      <c r="F83" s="5"/>
      <c r="G83" s="5"/>
      <c r="H83" s="5"/>
      <c r="I83" s="5"/>
    </row>
    <row r="84" spans="1:9" ht="15">
      <c r="A84" s="4" t="s">
        <v>3</v>
      </c>
      <c r="B84" s="5">
        <f>SUM(C84:I84)</f>
        <v>50448.700000000004</v>
      </c>
      <c r="C84" s="5">
        <v>6596.7</v>
      </c>
      <c r="D84" s="5">
        <v>6774.2</v>
      </c>
      <c r="E84" s="5">
        <v>7122.6</v>
      </c>
      <c r="F84" s="5">
        <v>7488.8</v>
      </c>
      <c r="G84" s="5">
        <v>7488.8</v>
      </c>
      <c r="H84" s="5">
        <v>7488.8</v>
      </c>
      <c r="I84" s="5">
        <v>7488.8</v>
      </c>
    </row>
    <row r="85" spans="1:9" ht="12" customHeight="1">
      <c r="A85" s="4"/>
      <c r="B85" s="5"/>
      <c r="C85" s="5"/>
      <c r="D85" s="5"/>
      <c r="E85" s="5"/>
      <c r="F85" s="5"/>
      <c r="G85" s="5"/>
      <c r="H85" s="5"/>
      <c r="I85" s="5"/>
    </row>
    <row r="86" spans="1:9" ht="57" customHeight="1">
      <c r="A86" s="6" t="s">
        <v>27</v>
      </c>
      <c r="B86" s="5">
        <f>SUM(C86:I86)</f>
        <v>679.4</v>
      </c>
      <c r="C86" s="5">
        <f aca="true" t="shared" si="20" ref="C86:I86">C87+C88+C89</f>
        <v>97.7</v>
      </c>
      <c r="D86" s="5">
        <f t="shared" si="20"/>
        <v>90</v>
      </c>
      <c r="E86" s="5">
        <f t="shared" si="20"/>
        <v>94.5</v>
      </c>
      <c r="F86" s="5">
        <f t="shared" si="20"/>
        <v>99.3</v>
      </c>
      <c r="G86" s="5">
        <f t="shared" si="20"/>
        <v>99.3</v>
      </c>
      <c r="H86" s="5">
        <f t="shared" si="20"/>
        <v>99.3</v>
      </c>
      <c r="I86" s="5">
        <f t="shared" si="20"/>
        <v>99.3</v>
      </c>
    </row>
    <row r="87" spans="1:9" ht="15">
      <c r="A87" s="4" t="s">
        <v>1</v>
      </c>
      <c r="B87" s="5">
        <f>SUM(C87:I87)</f>
        <v>0</v>
      </c>
      <c r="C87" s="5"/>
      <c r="D87" s="5"/>
      <c r="E87" s="5"/>
      <c r="F87" s="5"/>
      <c r="G87" s="5"/>
      <c r="H87" s="5"/>
      <c r="I87" s="5"/>
    </row>
    <row r="88" spans="1:9" ht="15">
      <c r="A88" s="4" t="s">
        <v>2</v>
      </c>
      <c r="B88" s="5">
        <f>SUM(C88:I88)</f>
        <v>0</v>
      </c>
      <c r="C88" s="5"/>
      <c r="D88" s="5"/>
      <c r="E88" s="5"/>
      <c r="F88" s="5"/>
      <c r="G88" s="5"/>
      <c r="H88" s="5"/>
      <c r="I88" s="5"/>
    </row>
    <row r="89" spans="1:9" ht="15">
      <c r="A89" s="4" t="s">
        <v>3</v>
      </c>
      <c r="B89" s="5">
        <f>SUM(C89:I89)</f>
        <v>679.4</v>
      </c>
      <c r="C89" s="5">
        <v>97.7</v>
      </c>
      <c r="D89" s="5">
        <v>90</v>
      </c>
      <c r="E89" s="5">
        <v>94.5</v>
      </c>
      <c r="F89" s="5">
        <v>99.3</v>
      </c>
      <c r="G89" s="5">
        <v>99.3</v>
      </c>
      <c r="H89" s="5">
        <v>99.3</v>
      </c>
      <c r="I89" s="5">
        <v>99.3</v>
      </c>
    </row>
    <row r="90" spans="1:9" ht="29.25" customHeight="1">
      <c r="A90" s="33" t="s">
        <v>40</v>
      </c>
      <c r="B90" s="5"/>
      <c r="C90" s="5"/>
      <c r="D90" s="5"/>
      <c r="E90" s="5"/>
      <c r="F90" s="5"/>
      <c r="G90" s="5"/>
      <c r="H90" s="5"/>
      <c r="I90" s="5"/>
    </row>
    <row r="91" spans="1:9" ht="46.5" customHeight="1">
      <c r="A91" s="6" t="s">
        <v>31</v>
      </c>
      <c r="B91" s="5">
        <f>SUM(C91:I91)</f>
        <v>1701.8000000000002</v>
      </c>
      <c r="C91" s="5">
        <f aca="true" t="shared" si="21" ref="C91:I91">C92+C93+C94</f>
        <v>231.3</v>
      </c>
      <c r="D91" s="5">
        <f t="shared" si="21"/>
        <v>523.5</v>
      </c>
      <c r="E91" s="5">
        <f t="shared" si="21"/>
        <v>182.2</v>
      </c>
      <c r="F91" s="5">
        <f t="shared" si="21"/>
        <v>191.2</v>
      </c>
      <c r="G91" s="5">
        <f t="shared" si="21"/>
        <v>191.2</v>
      </c>
      <c r="H91" s="5">
        <f t="shared" si="21"/>
        <v>191.2</v>
      </c>
      <c r="I91" s="5">
        <f t="shared" si="21"/>
        <v>191.2</v>
      </c>
    </row>
    <row r="92" spans="1:9" ht="15">
      <c r="A92" s="4" t="s">
        <v>1</v>
      </c>
      <c r="B92" s="5">
        <f>SUM(C92:I92)</f>
        <v>0</v>
      </c>
      <c r="C92" s="5"/>
      <c r="D92" s="5"/>
      <c r="E92" s="5"/>
      <c r="F92" s="5"/>
      <c r="G92" s="5"/>
      <c r="H92" s="5"/>
      <c r="I92" s="5"/>
    </row>
    <row r="93" spans="1:9" ht="15">
      <c r="A93" s="4" t="s">
        <v>2</v>
      </c>
      <c r="B93" s="5">
        <f>SUM(C93:I93)</f>
        <v>0</v>
      </c>
      <c r="C93" s="5"/>
      <c r="D93" s="5"/>
      <c r="E93" s="5"/>
      <c r="F93" s="5"/>
      <c r="G93" s="5"/>
      <c r="H93" s="5"/>
      <c r="I93" s="5"/>
    </row>
    <row r="94" spans="1:9" ht="15">
      <c r="A94" s="4" t="s">
        <v>3</v>
      </c>
      <c r="B94" s="5">
        <f>SUM(C94:I94)</f>
        <v>1701.8000000000002</v>
      </c>
      <c r="C94" s="5">
        <v>231.3</v>
      </c>
      <c r="D94" s="5">
        <v>523.5</v>
      </c>
      <c r="E94" s="5">
        <v>182.2</v>
      </c>
      <c r="F94" s="5">
        <v>191.2</v>
      </c>
      <c r="G94" s="5">
        <v>191.2</v>
      </c>
      <c r="H94" s="5">
        <v>191.2</v>
      </c>
      <c r="I94" s="5">
        <v>191.2</v>
      </c>
    </row>
    <row r="95" spans="1:9" ht="15">
      <c r="A95" s="4"/>
      <c r="B95" s="5"/>
      <c r="C95" s="5"/>
      <c r="D95" s="5"/>
      <c r="E95" s="5"/>
      <c r="F95" s="5"/>
      <c r="G95" s="5"/>
      <c r="H95" s="5"/>
      <c r="I95" s="5"/>
    </row>
    <row r="96" spans="1:9" ht="15">
      <c r="A96" s="41" t="s">
        <v>12</v>
      </c>
      <c r="B96" s="42"/>
      <c r="C96" s="42"/>
      <c r="D96" s="42"/>
      <c r="E96" s="42"/>
      <c r="F96" s="42"/>
      <c r="G96" s="42"/>
      <c r="H96" s="42"/>
      <c r="I96" s="42"/>
    </row>
    <row r="97" spans="1:9" ht="29.25">
      <c r="A97" s="6" t="s">
        <v>5</v>
      </c>
      <c r="B97" s="21">
        <f>SUM(C97:I97)</f>
        <v>47861</v>
      </c>
      <c r="C97" s="21">
        <f aca="true" t="shared" si="22" ref="C97:I97">C98+C99+C100</f>
        <v>7108.3</v>
      </c>
      <c r="D97" s="21">
        <f t="shared" si="22"/>
        <v>6324.3</v>
      </c>
      <c r="E97" s="21">
        <f t="shared" si="22"/>
        <v>6671.6</v>
      </c>
      <c r="F97" s="21">
        <f t="shared" si="22"/>
        <v>6939.200000000001</v>
      </c>
      <c r="G97" s="21">
        <f t="shared" si="22"/>
        <v>6939.200000000001</v>
      </c>
      <c r="H97" s="21">
        <f t="shared" si="22"/>
        <v>6939.200000000001</v>
      </c>
      <c r="I97" s="21">
        <f t="shared" si="22"/>
        <v>6939.200000000001</v>
      </c>
    </row>
    <row r="98" spans="1:11" ht="15">
      <c r="A98" s="4" t="s">
        <v>1</v>
      </c>
      <c r="B98" s="5">
        <f>SUM(C98:I98)</f>
        <v>0</v>
      </c>
      <c r="C98" s="5"/>
      <c r="D98" s="5"/>
      <c r="E98" s="5"/>
      <c r="F98" s="5"/>
      <c r="G98" s="5"/>
      <c r="H98" s="5"/>
      <c r="I98" s="5"/>
      <c r="K98" s="1" t="s">
        <v>50</v>
      </c>
    </row>
    <row r="99" spans="1:9" ht="15">
      <c r="A99" s="4" t="s">
        <v>2</v>
      </c>
      <c r="B99" s="5">
        <f>SUM(C99:I99)</f>
        <v>126</v>
      </c>
      <c r="C99" s="5">
        <f>C104+C109+C114+C119+C124</f>
        <v>126</v>
      </c>
      <c r="D99" s="5">
        <f aca="true" t="shared" si="23" ref="D99:I99">D104+D109+D114+D119+D124</f>
        <v>0</v>
      </c>
      <c r="E99" s="5">
        <f t="shared" si="23"/>
        <v>0</v>
      </c>
      <c r="F99" s="5">
        <f t="shared" si="23"/>
        <v>0</v>
      </c>
      <c r="G99" s="5">
        <f t="shared" si="23"/>
        <v>0</v>
      </c>
      <c r="H99" s="5">
        <f t="shared" si="23"/>
        <v>0</v>
      </c>
      <c r="I99" s="5">
        <f t="shared" si="23"/>
        <v>0</v>
      </c>
    </row>
    <row r="100" spans="1:9" ht="15">
      <c r="A100" s="4" t="s">
        <v>3</v>
      </c>
      <c r="B100" s="5">
        <f>SUM(C100:I100)</f>
        <v>47735</v>
      </c>
      <c r="C100" s="5">
        <f>C105+C110+C115+C120+C125</f>
        <v>6982.3</v>
      </c>
      <c r="D100" s="5">
        <f aca="true" t="shared" si="24" ref="D100:I100">D105+D110+D115+D120+D125</f>
        <v>6324.3</v>
      </c>
      <c r="E100" s="5">
        <f t="shared" si="24"/>
        <v>6671.6</v>
      </c>
      <c r="F100" s="5">
        <f t="shared" si="24"/>
        <v>6939.200000000001</v>
      </c>
      <c r="G100" s="5">
        <f t="shared" si="24"/>
        <v>6939.200000000001</v>
      </c>
      <c r="H100" s="5">
        <f t="shared" si="24"/>
        <v>6939.200000000001</v>
      </c>
      <c r="I100" s="5">
        <f t="shared" si="24"/>
        <v>6939.200000000001</v>
      </c>
    </row>
    <row r="101" spans="1:9" ht="12.75" customHeight="1">
      <c r="A101" s="4"/>
      <c r="B101" s="5"/>
      <c r="C101" s="5"/>
      <c r="D101" s="5"/>
      <c r="E101" s="5"/>
      <c r="F101" s="5"/>
      <c r="G101" s="5"/>
      <c r="H101" s="5"/>
      <c r="I101" s="5"/>
    </row>
    <row r="102" spans="1:9" ht="48" customHeight="1">
      <c r="A102" s="6" t="s">
        <v>18</v>
      </c>
      <c r="B102" s="5">
        <f>SUM(C102:I102)</f>
        <v>45503.1</v>
      </c>
      <c r="C102" s="5">
        <f aca="true" t="shared" si="25" ref="C102:I102">C103+C104+C105</f>
        <v>6568.3</v>
      </c>
      <c r="D102" s="5">
        <f t="shared" si="25"/>
        <v>6004.3</v>
      </c>
      <c r="E102" s="5">
        <f t="shared" si="25"/>
        <v>6320.1</v>
      </c>
      <c r="F102" s="5">
        <f t="shared" si="25"/>
        <v>6652.6</v>
      </c>
      <c r="G102" s="5">
        <f t="shared" si="25"/>
        <v>6652.6</v>
      </c>
      <c r="H102" s="5">
        <f t="shared" si="25"/>
        <v>6652.6</v>
      </c>
      <c r="I102" s="5">
        <f t="shared" si="25"/>
        <v>6652.6</v>
      </c>
    </row>
    <row r="103" spans="1:9" ht="18.75" customHeight="1">
      <c r="A103" s="4" t="s">
        <v>1</v>
      </c>
      <c r="B103" s="5">
        <f>SUM(C103:I103)</f>
        <v>0</v>
      </c>
      <c r="C103" s="5"/>
      <c r="D103" s="5"/>
      <c r="E103" s="5"/>
      <c r="F103" s="5"/>
      <c r="G103" s="5"/>
      <c r="H103" s="5"/>
      <c r="I103" s="5"/>
    </row>
    <row r="104" spans="1:9" ht="16.5" customHeight="1">
      <c r="A104" s="4" t="s">
        <v>2</v>
      </c>
      <c r="B104" s="5">
        <f>SUM(C104:I104)</f>
        <v>0</v>
      </c>
      <c r="C104" s="5"/>
      <c r="D104" s="5"/>
      <c r="E104" s="5"/>
      <c r="F104" s="5"/>
      <c r="G104" s="5"/>
      <c r="H104" s="5"/>
      <c r="I104" s="5"/>
    </row>
    <row r="105" spans="1:9" ht="16.5" customHeight="1">
      <c r="A105" s="4" t="s">
        <v>3</v>
      </c>
      <c r="B105" s="5">
        <f>SUM(C105:I105)</f>
        <v>45503.1</v>
      </c>
      <c r="C105" s="5">
        <v>6568.3</v>
      </c>
      <c r="D105" s="5">
        <v>6004.3</v>
      </c>
      <c r="E105" s="5">
        <v>6320.1</v>
      </c>
      <c r="F105" s="5">
        <v>6652.6</v>
      </c>
      <c r="G105" s="5">
        <v>6652.6</v>
      </c>
      <c r="H105" s="5">
        <v>6652.6</v>
      </c>
      <c r="I105" s="5">
        <v>6652.6</v>
      </c>
    </row>
    <row r="106" spans="1:9" ht="10.5" customHeight="1">
      <c r="A106" s="4"/>
      <c r="B106" s="5"/>
      <c r="C106" s="5"/>
      <c r="D106" s="5"/>
      <c r="E106" s="5"/>
      <c r="F106" s="5"/>
      <c r="G106" s="5"/>
      <c r="H106" s="5"/>
      <c r="I106" s="5"/>
    </row>
    <row r="107" spans="1:9" ht="50.25" customHeight="1">
      <c r="A107" s="14" t="s">
        <v>23</v>
      </c>
      <c r="B107" s="5">
        <f>SUM(C107:I107)</f>
        <v>1789.8999999999996</v>
      </c>
      <c r="C107" s="5">
        <f aca="true" t="shared" si="26" ref="C107:I107">C108+C109+C110</f>
        <v>304</v>
      </c>
      <c r="D107" s="5">
        <f t="shared" si="26"/>
        <v>230</v>
      </c>
      <c r="E107" s="5">
        <f t="shared" si="26"/>
        <v>241.5</v>
      </c>
      <c r="F107" s="5">
        <f t="shared" si="26"/>
        <v>253.6</v>
      </c>
      <c r="G107" s="5">
        <f t="shared" si="26"/>
        <v>253.6</v>
      </c>
      <c r="H107" s="5">
        <f t="shared" si="26"/>
        <v>253.6</v>
      </c>
      <c r="I107" s="5">
        <f t="shared" si="26"/>
        <v>253.6</v>
      </c>
    </row>
    <row r="108" spans="1:9" ht="14.25" customHeight="1">
      <c r="A108" s="4" t="s">
        <v>1</v>
      </c>
      <c r="B108" s="5">
        <f>SUM(C108:I108)</f>
        <v>0</v>
      </c>
      <c r="C108" s="5"/>
      <c r="D108" s="5"/>
      <c r="E108" s="5"/>
      <c r="F108" s="5"/>
      <c r="G108" s="5"/>
      <c r="H108" s="5"/>
      <c r="I108" s="5"/>
    </row>
    <row r="109" spans="1:9" ht="14.25" customHeight="1">
      <c r="A109" s="4" t="s">
        <v>2</v>
      </c>
      <c r="B109" s="5">
        <f>SUM(C109:I109)</f>
        <v>0</v>
      </c>
      <c r="C109" s="5"/>
      <c r="D109" s="5"/>
      <c r="E109" s="5"/>
      <c r="F109" s="5"/>
      <c r="G109" s="5"/>
      <c r="H109" s="5"/>
      <c r="I109" s="5"/>
    </row>
    <row r="110" spans="1:9" ht="14.25" customHeight="1">
      <c r="A110" s="4" t="s">
        <v>3</v>
      </c>
      <c r="B110" s="5">
        <f>SUM(C110:I110)</f>
        <v>1789.8999999999996</v>
      </c>
      <c r="C110" s="5">
        <v>304</v>
      </c>
      <c r="D110" s="5">
        <v>230</v>
      </c>
      <c r="E110" s="5">
        <v>241.5</v>
      </c>
      <c r="F110" s="5">
        <v>253.6</v>
      </c>
      <c r="G110" s="5">
        <v>253.6</v>
      </c>
      <c r="H110" s="5">
        <v>253.6</v>
      </c>
      <c r="I110" s="5">
        <v>253.6</v>
      </c>
    </row>
    <row r="111" spans="1:9" ht="27.75" customHeight="1">
      <c r="A111" s="33" t="s">
        <v>41</v>
      </c>
      <c r="B111" s="5"/>
      <c r="C111" s="5"/>
      <c r="D111" s="5"/>
      <c r="E111" s="5"/>
      <c r="F111" s="5"/>
      <c r="G111" s="5"/>
      <c r="H111" s="5"/>
      <c r="I111" s="5"/>
    </row>
    <row r="112" spans="1:9" ht="63.75" customHeight="1">
      <c r="A112" s="14" t="s">
        <v>17</v>
      </c>
      <c r="B112" s="5">
        <f>SUM(C112:I112)</f>
        <v>186</v>
      </c>
      <c r="C112" s="5">
        <f aca="true" t="shared" si="27" ref="C112:I112">C113+C114+C115</f>
        <v>186</v>
      </c>
      <c r="D112" s="5">
        <f t="shared" si="27"/>
        <v>0</v>
      </c>
      <c r="E112" s="5">
        <f t="shared" si="27"/>
        <v>0</v>
      </c>
      <c r="F112" s="5">
        <f t="shared" si="27"/>
        <v>0</v>
      </c>
      <c r="G112" s="5">
        <f t="shared" si="27"/>
        <v>0</v>
      </c>
      <c r="H112" s="5">
        <f t="shared" si="27"/>
        <v>0</v>
      </c>
      <c r="I112" s="5">
        <f t="shared" si="27"/>
        <v>0</v>
      </c>
    </row>
    <row r="113" spans="1:9" ht="14.25" customHeight="1">
      <c r="A113" s="4" t="s">
        <v>1</v>
      </c>
      <c r="B113" s="5">
        <f>SUM(C113:I113)</f>
        <v>0</v>
      </c>
      <c r="C113" s="5"/>
      <c r="D113" s="5"/>
      <c r="E113" s="5"/>
      <c r="F113" s="5"/>
      <c r="G113" s="5"/>
      <c r="H113" s="5"/>
      <c r="I113" s="5"/>
    </row>
    <row r="114" spans="1:9" ht="14.25" customHeight="1">
      <c r="A114" s="4" t="s">
        <v>2</v>
      </c>
      <c r="B114" s="5">
        <f>SUM(C114:I114)</f>
        <v>126</v>
      </c>
      <c r="C114" s="5">
        <v>126</v>
      </c>
      <c r="D114" s="5"/>
      <c r="E114" s="5"/>
      <c r="F114" s="5"/>
      <c r="G114" s="5"/>
      <c r="H114" s="5"/>
      <c r="I114" s="5"/>
    </row>
    <row r="115" spans="1:9" ht="14.25" customHeight="1">
      <c r="A115" s="4" t="s">
        <v>3</v>
      </c>
      <c r="B115" s="5">
        <f>SUM(C115:I115)</f>
        <v>60</v>
      </c>
      <c r="C115" s="5">
        <v>60</v>
      </c>
      <c r="D115" s="5"/>
      <c r="E115" s="5"/>
      <c r="F115" s="5"/>
      <c r="G115" s="5"/>
      <c r="H115" s="5"/>
      <c r="I115" s="5"/>
    </row>
    <row r="116" spans="1:9" ht="14.25" customHeight="1">
      <c r="A116" s="4"/>
      <c r="B116" s="5"/>
      <c r="C116" s="5"/>
      <c r="D116" s="5"/>
      <c r="E116" s="5"/>
      <c r="F116" s="5"/>
      <c r="G116" s="5"/>
      <c r="H116" s="5"/>
      <c r="I116" s="5"/>
    </row>
    <row r="117" spans="1:9" ht="60" customHeight="1">
      <c r="A117" s="6" t="s">
        <v>49</v>
      </c>
      <c r="B117" s="5">
        <f>SUM(C117:I117)</f>
        <v>50</v>
      </c>
      <c r="C117" s="5">
        <f aca="true" t="shared" si="28" ref="C117:I117">C118+C119+C120</f>
        <v>50</v>
      </c>
      <c r="D117" s="5">
        <f t="shared" si="28"/>
        <v>0</v>
      </c>
      <c r="E117" s="5">
        <f t="shared" si="28"/>
        <v>0</v>
      </c>
      <c r="F117" s="5">
        <f t="shared" si="28"/>
        <v>0</v>
      </c>
      <c r="G117" s="5">
        <f t="shared" si="28"/>
        <v>0</v>
      </c>
      <c r="H117" s="5">
        <f t="shared" si="28"/>
        <v>0</v>
      </c>
      <c r="I117" s="5">
        <f t="shared" si="28"/>
        <v>0</v>
      </c>
    </row>
    <row r="118" spans="1:9" ht="14.25" customHeight="1">
      <c r="A118" s="4" t="s">
        <v>1</v>
      </c>
      <c r="B118" s="5">
        <f>SUM(C118:I118)</f>
        <v>0</v>
      </c>
      <c r="C118" s="5"/>
      <c r="D118" s="5"/>
      <c r="E118" s="5"/>
      <c r="F118" s="5"/>
      <c r="G118" s="5"/>
      <c r="H118" s="5"/>
      <c r="I118" s="5"/>
    </row>
    <row r="119" spans="1:9" ht="14.25" customHeight="1">
      <c r="A119" s="4" t="s">
        <v>2</v>
      </c>
      <c r="B119" s="5">
        <f>SUM(C119:I119)</f>
        <v>0</v>
      </c>
      <c r="C119" s="5"/>
      <c r="D119" s="5"/>
      <c r="E119" s="5"/>
      <c r="F119" s="5"/>
      <c r="G119" s="5"/>
      <c r="H119" s="5"/>
      <c r="I119" s="5"/>
    </row>
    <row r="120" spans="1:9" ht="14.25" customHeight="1">
      <c r="A120" s="4" t="s">
        <v>3</v>
      </c>
      <c r="B120" s="5">
        <f>SUM(C120:I120)</f>
        <v>50</v>
      </c>
      <c r="C120" s="5">
        <v>50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ht="14.25" customHeight="1">
      <c r="A121" s="4"/>
      <c r="B121" s="5"/>
      <c r="C121" s="5"/>
      <c r="D121" s="5"/>
      <c r="E121" s="5"/>
      <c r="F121" s="5"/>
      <c r="G121" s="5"/>
      <c r="H121" s="5"/>
      <c r="I121" s="5"/>
    </row>
    <row r="122" spans="1:9" ht="84" customHeight="1">
      <c r="A122" s="6" t="s">
        <v>48</v>
      </c>
      <c r="B122" s="5">
        <f>SUM(C122:I122)</f>
        <v>332</v>
      </c>
      <c r="C122" s="5">
        <f aca="true" t="shared" si="29" ref="C122:I122">C123+C124+C125</f>
        <v>0</v>
      </c>
      <c r="D122" s="5">
        <f t="shared" si="29"/>
        <v>90</v>
      </c>
      <c r="E122" s="5">
        <f t="shared" si="29"/>
        <v>110</v>
      </c>
      <c r="F122" s="5">
        <f t="shared" si="29"/>
        <v>33</v>
      </c>
      <c r="G122" s="5">
        <f t="shared" si="29"/>
        <v>33</v>
      </c>
      <c r="H122" s="5">
        <f t="shared" si="29"/>
        <v>33</v>
      </c>
      <c r="I122" s="5">
        <f t="shared" si="29"/>
        <v>33</v>
      </c>
    </row>
    <row r="123" spans="1:9" ht="14.25" customHeight="1">
      <c r="A123" s="4" t="s">
        <v>1</v>
      </c>
      <c r="B123" s="5">
        <f>SUM(C123:I123)</f>
        <v>0</v>
      </c>
      <c r="C123" s="5"/>
      <c r="D123" s="5"/>
      <c r="E123" s="5"/>
      <c r="F123" s="5"/>
      <c r="G123" s="5"/>
      <c r="H123" s="5"/>
      <c r="I123" s="5"/>
    </row>
    <row r="124" spans="1:9" ht="14.25" customHeight="1">
      <c r="A124" s="4" t="s">
        <v>2</v>
      </c>
      <c r="B124" s="5">
        <f>SUM(C124:I124)</f>
        <v>0</v>
      </c>
      <c r="C124" s="5"/>
      <c r="D124" s="5"/>
      <c r="E124" s="5"/>
      <c r="F124" s="5"/>
      <c r="G124" s="5"/>
      <c r="H124" s="5"/>
      <c r="I124" s="5"/>
    </row>
    <row r="125" spans="1:9" ht="14.25" customHeight="1">
      <c r="A125" s="4" t="s">
        <v>3</v>
      </c>
      <c r="B125" s="5">
        <f>SUM(C125:I125)</f>
        <v>332</v>
      </c>
      <c r="C125" s="5">
        <v>0</v>
      </c>
      <c r="D125" s="5">
        <v>90</v>
      </c>
      <c r="E125" s="5">
        <v>110</v>
      </c>
      <c r="F125" s="5">
        <v>33</v>
      </c>
      <c r="G125" s="5">
        <v>33</v>
      </c>
      <c r="H125" s="5">
        <v>33</v>
      </c>
      <c r="I125" s="5">
        <v>33</v>
      </c>
    </row>
    <row r="126" spans="1:9" ht="12.75" customHeight="1">
      <c r="A126" s="4"/>
      <c r="B126" s="5"/>
      <c r="C126" s="5"/>
      <c r="D126" s="5"/>
      <c r="E126" s="5"/>
      <c r="F126" s="5"/>
      <c r="G126" s="5"/>
      <c r="H126" s="5"/>
      <c r="I126" s="5"/>
    </row>
    <row r="127" spans="1:9" ht="18" customHeight="1">
      <c r="A127" s="41" t="s">
        <v>14</v>
      </c>
      <c r="B127" s="43"/>
      <c r="C127" s="43"/>
      <c r="D127" s="43"/>
      <c r="E127" s="43"/>
      <c r="F127" s="43"/>
      <c r="G127" s="43"/>
      <c r="H127" s="43"/>
      <c r="I127" s="43"/>
    </row>
    <row r="128" spans="1:9" ht="29.25">
      <c r="A128" s="6" t="s">
        <v>5</v>
      </c>
      <c r="B128" s="21">
        <f>SUM(C128:I128)</f>
        <v>3916.2999999999997</v>
      </c>
      <c r="C128" s="21">
        <f>C129+C130+C131</f>
        <v>441.1</v>
      </c>
      <c r="D128" s="21">
        <f aca="true" t="shared" si="30" ref="D128:I128">D129+D130+D131</f>
        <v>537.9</v>
      </c>
      <c r="E128" s="21">
        <f t="shared" si="30"/>
        <v>564.9</v>
      </c>
      <c r="F128" s="21">
        <f t="shared" si="30"/>
        <v>593.1</v>
      </c>
      <c r="G128" s="21">
        <f t="shared" si="30"/>
        <v>593.1</v>
      </c>
      <c r="H128" s="21">
        <f t="shared" si="30"/>
        <v>593.1</v>
      </c>
      <c r="I128" s="21">
        <f t="shared" si="30"/>
        <v>593.1</v>
      </c>
    </row>
    <row r="129" spans="1:9" ht="15">
      <c r="A129" s="4" t="s">
        <v>1</v>
      </c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4" t="s">
        <v>2</v>
      </c>
      <c r="B130" s="5">
        <f>SUM(C130:I130)</f>
        <v>0</v>
      </c>
      <c r="C130" s="5"/>
      <c r="D130" s="5"/>
      <c r="E130" s="5"/>
      <c r="F130" s="5"/>
      <c r="G130" s="5"/>
      <c r="H130" s="5"/>
      <c r="I130" s="5">
        <f>I140+I199+I205+I211</f>
        <v>0</v>
      </c>
    </row>
    <row r="131" spans="1:9" ht="15">
      <c r="A131" s="4" t="s">
        <v>3</v>
      </c>
      <c r="B131" s="5">
        <f>SUM(C131:I131)</f>
        <v>3916.2999999999997</v>
      </c>
      <c r="C131" s="5">
        <f>C141+C136</f>
        <v>441.1</v>
      </c>
      <c r="D131" s="5">
        <f aca="true" t="shared" si="31" ref="D131:I131">D141+D136</f>
        <v>537.9</v>
      </c>
      <c r="E131" s="5">
        <f t="shared" si="31"/>
        <v>564.9</v>
      </c>
      <c r="F131" s="5">
        <f t="shared" si="31"/>
        <v>593.1</v>
      </c>
      <c r="G131" s="5">
        <f t="shared" si="31"/>
        <v>593.1</v>
      </c>
      <c r="H131" s="5">
        <f t="shared" si="31"/>
        <v>593.1</v>
      </c>
      <c r="I131" s="5">
        <f t="shared" si="31"/>
        <v>593.1</v>
      </c>
    </row>
    <row r="132" spans="1:9" ht="14.25" customHeight="1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31.5" customHeight="1">
      <c r="A133" s="17" t="s">
        <v>24</v>
      </c>
      <c r="B133" s="5">
        <f>SUM(C133:I133)</f>
        <v>2351.7</v>
      </c>
      <c r="C133" s="5">
        <f>C134+C135+C136</f>
        <v>243.3</v>
      </c>
      <c r="D133" s="5">
        <f aca="true" t="shared" si="32" ref="D133:I133">D134+D135+D136</f>
        <v>326.4</v>
      </c>
      <c r="E133" s="5">
        <f t="shared" si="32"/>
        <v>342.8</v>
      </c>
      <c r="F133" s="5">
        <f t="shared" si="32"/>
        <v>359.8</v>
      </c>
      <c r="G133" s="5">
        <f t="shared" si="32"/>
        <v>359.8</v>
      </c>
      <c r="H133" s="5">
        <f t="shared" si="32"/>
        <v>359.8</v>
      </c>
      <c r="I133" s="5">
        <f t="shared" si="32"/>
        <v>359.8</v>
      </c>
    </row>
    <row r="134" spans="1:9" ht="18" customHeight="1">
      <c r="A134" s="4" t="s">
        <v>1</v>
      </c>
      <c r="B134" s="5">
        <f>SUM(C134:I134)</f>
        <v>0</v>
      </c>
      <c r="C134" s="5"/>
      <c r="D134" s="5"/>
      <c r="E134" s="5"/>
      <c r="F134" s="5"/>
      <c r="G134" s="5"/>
      <c r="H134" s="5"/>
      <c r="I134" s="5"/>
    </row>
    <row r="135" spans="1:9" ht="16.5" customHeight="1">
      <c r="A135" s="4" t="s">
        <v>2</v>
      </c>
      <c r="B135" s="5">
        <f>SUM(C135:I135)</f>
        <v>0</v>
      </c>
      <c r="C135" s="5"/>
      <c r="D135" s="5"/>
      <c r="E135" s="5"/>
      <c r="F135" s="5"/>
      <c r="G135" s="5"/>
      <c r="H135" s="5"/>
      <c r="I135" s="5"/>
    </row>
    <row r="136" spans="1:9" ht="14.25" customHeight="1">
      <c r="A136" s="4" t="s">
        <v>3</v>
      </c>
      <c r="B136" s="5">
        <f>SUM(C136:I136)</f>
        <v>2351.7</v>
      </c>
      <c r="C136" s="5">
        <v>243.3</v>
      </c>
      <c r="D136" s="5">
        <v>326.4</v>
      </c>
      <c r="E136" s="5">
        <v>342.8</v>
      </c>
      <c r="F136" s="5">
        <v>359.8</v>
      </c>
      <c r="G136" s="5">
        <v>359.8</v>
      </c>
      <c r="H136" s="5">
        <v>359.8</v>
      </c>
      <c r="I136" s="5">
        <v>359.8</v>
      </c>
    </row>
    <row r="137" spans="1:9" ht="12.75" customHeight="1">
      <c r="A137" s="4"/>
      <c r="B137" s="5"/>
      <c r="C137" s="5"/>
      <c r="D137" s="5"/>
      <c r="E137" s="5"/>
      <c r="F137" s="5"/>
      <c r="G137" s="5"/>
      <c r="H137" s="5"/>
      <c r="I137" s="5"/>
    </row>
    <row r="138" spans="1:9" ht="34.5" customHeight="1">
      <c r="A138" s="17" t="s">
        <v>32</v>
      </c>
      <c r="B138" s="5">
        <f>SUM(C138:I138)</f>
        <v>1564.6</v>
      </c>
      <c r="C138" s="5">
        <f>C139+C140+C141</f>
        <v>197.8</v>
      </c>
      <c r="D138" s="5">
        <f aca="true" t="shared" si="33" ref="D138:I138">D139+D140+D141</f>
        <v>211.5</v>
      </c>
      <c r="E138" s="5">
        <f t="shared" si="33"/>
        <v>222.1</v>
      </c>
      <c r="F138" s="5">
        <f t="shared" si="33"/>
        <v>233.3</v>
      </c>
      <c r="G138" s="5">
        <f t="shared" si="33"/>
        <v>233.3</v>
      </c>
      <c r="H138" s="5">
        <f t="shared" si="33"/>
        <v>233.3</v>
      </c>
      <c r="I138" s="5">
        <f t="shared" si="33"/>
        <v>233.3</v>
      </c>
    </row>
    <row r="139" spans="1:9" ht="15">
      <c r="A139" s="4" t="s">
        <v>1</v>
      </c>
      <c r="B139" s="5">
        <f>SUM(C139:I139)</f>
        <v>0</v>
      </c>
      <c r="C139" s="5"/>
      <c r="D139" s="5"/>
      <c r="E139" s="5"/>
      <c r="F139" s="5"/>
      <c r="G139" s="5"/>
      <c r="H139" s="5"/>
      <c r="I139" s="5"/>
    </row>
    <row r="140" spans="1:9" ht="15">
      <c r="A140" s="4" t="s">
        <v>2</v>
      </c>
      <c r="B140" s="5">
        <f>SUM(C140:I140)</f>
        <v>0</v>
      </c>
      <c r="C140" s="5"/>
      <c r="D140" s="5"/>
      <c r="E140" s="5"/>
      <c r="F140" s="5"/>
      <c r="G140" s="5"/>
      <c r="H140" s="5"/>
      <c r="I140" s="5"/>
    </row>
    <row r="141" spans="1:9" ht="15">
      <c r="A141" s="4" t="s">
        <v>3</v>
      </c>
      <c r="B141" s="5">
        <f>SUM(C141:I141)</f>
        <v>1564.6</v>
      </c>
      <c r="C141" s="5">
        <v>197.8</v>
      </c>
      <c r="D141" s="5">
        <v>211.5</v>
      </c>
      <c r="E141" s="5">
        <v>222.1</v>
      </c>
      <c r="F141" s="5">
        <v>233.3</v>
      </c>
      <c r="G141" s="5">
        <v>233.3</v>
      </c>
      <c r="H141" s="5">
        <v>233.3</v>
      </c>
      <c r="I141" s="5">
        <v>233.3</v>
      </c>
    </row>
    <row r="142" spans="1:10" ht="15">
      <c r="A142" s="4"/>
      <c r="B142" s="5"/>
      <c r="C142" s="5"/>
      <c r="D142" s="5"/>
      <c r="E142" s="5"/>
      <c r="F142" s="5"/>
      <c r="G142" s="5"/>
      <c r="H142" s="5"/>
      <c r="I142" s="22"/>
      <c r="J142" s="23"/>
    </row>
    <row r="143" spans="1:10" ht="18" customHeight="1">
      <c r="A143" s="4"/>
      <c r="B143" s="41" t="s">
        <v>25</v>
      </c>
      <c r="C143" s="43"/>
      <c r="D143" s="43"/>
      <c r="E143" s="43"/>
      <c r="F143" s="43"/>
      <c r="G143" s="43"/>
      <c r="H143" s="43"/>
      <c r="I143" s="43"/>
      <c r="J143" s="24"/>
    </row>
    <row r="144" spans="1:10" ht="29.25">
      <c r="A144" s="6" t="s">
        <v>5</v>
      </c>
      <c r="B144" s="21">
        <f>SUM(C144:I144)</f>
        <v>2506.9</v>
      </c>
      <c r="C144" s="21">
        <f aca="true" t="shared" si="34" ref="C144:I144">C145+C146+C147</f>
        <v>431.1</v>
      </c>
      <c r="D144" s="21">
        <f t="shared" si="34"/>
        <v>321.3</v>
      </c>
      <c r="E144" s="21">
        <f t="shared" si="34"/>
        <v>337.3</v>
      </c>
      <c r="F144" s="21">
        <f t="shared" si="34"/>
        <v>354.3</v>
      </c>
      <c r="G144" s="21">
        <f t="shared" si="34"/>
        <v>354.3</v>
      </c>
      <c r="H144" s="21">
        <f t="shared" si="34"/>
        <v>354.3</v>
      </c>
      <c r="I144" s="21">
        <f t="shared" si="34"/>
        <v>354.3</v>
      </c>
      <c r="J144" s="24"/>
    </row>
    <row r="145" spans="1:10" ht="15">
      <c r="A145" s="4" t="s">
        <v>1</v>
      </c>
      <c r="B145" s="5">
        <f>SUM(C145:I145)</f>
        <v>0</v>
      </c>
      <c r="C145" s="5"/>
      <c r="D145" s="5"/>
      <c r="E145" s="5"/>
      <c r="F145" s="5"/>
      <c r="G145" s="5"/>
      <c r="H145" s="5"/>
      <c r="I145" s="5"/>
      <c r="J145" s="24"/>
    </row>
    <row r="146" spans="1:10" ht="15">
      <c r="A146" s="4" t="s">
        <v>2</v>
      </c>
      <c r="B146" s="5">
        <f>SUM(C146:I146)</f>
        <v>40</v>
      </c>
      <c r="C146" s="5">
        <f>C151+C156</f>
        <v>40</v>
      </c>
      <c r="D146" s="5"/>
      <c r="E146" s="5"/>
      <c r="F146" s="5"/>
      <c r="G146" s="5"/>
      <c r="H146" s="5"/>
      <c r="I146" s="5">
        <f>I151+I210+I216+I222</f>
        <v>0</v>
      </c>
      <c r="J146" s="24"/>
    </row>
    <row r="147" spans="1:10" ht="15">
      <c r="A147" s="4" t="s">
        <v>3</v>
      </c>
      <c r="B147" s="5">
        <f>SUM(C147:I147)</f>
        <v>2466.9</v>
      </c>
      <c r="C147" s="5">
        <f>C152+C157</f>
        <v>391.1</v>
      </c>
      <c r="D147" s="5">
        <f aca="true" t="shared" si="35" ref="D147:I147">D152+D157</f>
        <v>321.3</v>
      </c>
      <c r="E147" s="5">
        <f t="shared" si="35"/>
        <v>337.3</v>
      </c>
      <c r="F147" s="5">
        <f t="shared" si="35"/>
        <v>354.3</v>
      </c>
      <c r="G147" s="5">
        <f t="shared" si="35"/>
        <v>354.3</v>
      </c>
      <c r="H147" s="5">
        <f t="shared" si="35"/>
        <v>354.3</v>
      </c>
      <c r="I147" s="5">
        <f t="shared" si="35"/>
        <v>354.3</v>
      </c>
      <c r="J147" s="24"/>
    </row>
    <row r="148" spans="1:10" ht="12.75" customHeight="1">
      <c r="A148" s="4"/>
      <c r="B148" s="19"/>
      <c r="C148" s="20"/>
      <c r="D148" s="20"/>
      <c r="E148" s="20"/>
      <c r="F148" s="20"/>
      <c r="G148" s="20"/>
      <c r="H148" s="20"/>
      <c r="I148" s="20"/>
      <c r="J148" s="24"/>
    </row>
    <row r="149" spans="1:10" ht="44.25" customHeight="1">
      <c r="A149" s="17" t="s">
        <v>26</v>
      </c>
      <c r="B149" s="5">
        <f>SUM(C149:I149)</f>
        <v>1616.3</v>
      </c>
      <c r="C149" s="5">
        <f aca="true" t="shared" si="36" ref="C149:I149">C150+C151+C152</f>
        <v>315.7</v>
      </c>
      <c r="D149" s="5">
        <f t="shared" si="36"/>
        <v>201.3</v>
      </c>
      <c r="E149" s="5">
        <f t="shared" si="36"/>
        <v>211.3</v>
      </c>
      <c r="F149" s="5">
        <f t="shared" si="36"/>
        <v>222</v>
      </c>
      <c r="G149" s="5">
        <f t="shared" si="36"/>
        <v>222</v>
      </c>
      <c r="H149" s="5">
        <f t="shared" si="36"/>
        <v>222</v>
      </c>
      <c r="I149" s="5">
        <f t="shared" si="36"/>
        <v>222</v>
      </c>
      <c r="J149" s="23"/>
    </row>
    <row r="150" spans="1:9" ht="15">
      <c r="A150" s="4" t="s">
        <v>1</v>
      </c>
      <c r="B150" s="5">
        <f>SUM(C150:I150)</f>
        <v>0</v>
      </c>
      <c r="C150" s="5"/>
      <c r="D150" s="5"/>
      <c r="E150" s="5"/>
      <c r="F150" s="5"/>
      <c r="G150" s="5"/>
      <c r="H150" s="5"/>
      <c r="I150" s="5"/>
    </row>
    <row r="151" spans="1:9" ht="15">
      <c r="A151" s="4" t="s">
        <v>2</v>
      </c>
      <c r="B151" s="5">
        <f>SUM(C151:I151)</f>
        <v>0</v>
      </c>
      <c r="C151" s="5"/>
      <c r="D151" s="5"/>
      <c r="E151" s="5"/>
      <c r="F151" s="5"/>
      <c r="G151" s="5"/>
      <c r="H151" s="5"/>
      <c r="I151" s="5"/>
    </row>
    <row r="152" spans="1:9" ht="15">
      <c r="A152" s="4" t="s">
        <v>3</v>
      </c>
      <c r="B152" s="5">
        <f>SUM(C152:I152)</f>
        <v>1616.3</v>
      </c>
      <c r="C152" s="5">
        <v>315.7</v>
      </c>
      <c r="D152" s="5">
        <v>201.3</v>
      </c>
      <c r="E152" s="5">
        <v>211.3</v>
      </c>
      <c r="F152" s="5">
        <v>222</v>
      </c>
      <c r="G152" s="5">
        <v>222</v>
      </c>
      <c r="H152" s="5">
        <v>222</v>
      </c>
      <c r="I152" s="5">
        <v>222</v>
      </c>
    </row>
    <row r="153" spans="1:9" ht="9.75" customHeight="1">
      <c r="A153" s="4"/>
      <c r="B153" s="5"/>
      <c r="C153" s="5"/>
      <c r="D153" s="5"/>
      <c r="E153" s="5"/>
      <c r="F153" s="5"/>
      <c r="G153" s="5"/>
      <c r="H153" s="5"/>
      <c r="I153" s="5"/>
    </row>
    <row r="154" spans="1:9" ht="48.75" customHeight="1">
      <c r="A154" s="17" t="s">
        <v>33</v>
      </c>
      <c r="B154" s="5">
        <f>SUM(C154:I154)</f>
        <v>890.5999999999999</v>
      </c>
      <c r="C154" s="5">
        <f aca="true" t="shared" si="37" ref="C154:I154">C155+C156+C157</f>
        <v>115.4</v>
      </c>
      <c r="D154" s="5">
        <f t="shared" si="37"/>
        <v>120</v>
      </c>
      <c r="E154" s="5">
        <f t="shared" si="37"/>
        <v>126</v>
      </c>
      <c r="F154" s="5">
        <f t="shared" si="37"/>
        <v>132.3</v>
      </c>
      <c r="G154" s="5">
        <f t="shared" si="37"/>
        <v>132.3</v>
      </c>
      <c r="H154" s="5">
        <f t="shared" si="37"/>
        <v>132.3</v>
      </c>
      <c r="I154" s="5">
        <f t="shared" si="37"/>
        <v>132.3</v>
      </c>
    </row>
    <row r="155" spans="1:9" ht="15">
      <c r="A155" s="4" t="s">
        <v>1</v>
      </c>
      <c r="B155" s="5">
        <f>SUM(C155:I155)</f>
        <v>0</v>
      </c>
      <c r="C155" s="5"/>
      <c r="D155" s="5"/>
      <c r="E155" s="5"/>
      <c r="F155" s="5"/>
      <c r="G155" s="5"/>
      <c r="H155" s="5"/>
      <c r="I155" s="5"/>
    </row>
    <row r="156" spans="1:9" ht="15">
      <c r="A156" s="4" t="s">
        <v>2</v>
      </c>
      <c r="B156" s="5">
        <f>SUM(C156:I156)</f>
        <v>40</v>
      </c>
      <c r="C156" s="5">
        <v>40</v>
      </c>
      <c r="D156" s="5"/>
      <c r="E156" s="5"/>
      <c r="F156" s="5"/>
      <c r="G156" s="5"/>
      <c r="H156" s="5"/>
      <c r="I156" s="5"/>
    </row>
    <row r="157" spans="1:9" ht="15">
      <c r="A157" s="4" t="s">
        <v>3</v>
      </c>
      <c r="B157" s="5">
        <f>SUM(C157:I157)</f>
        <v>850.5999999999999</v>
      </c>
      <c r="C157" s="5">
        <v>75.4</v>
      </c>
      <c r="D157" s="5">
        <v>120</v>
      </c>
      <c r="E157" s="5">
        <v>126</v>
      </c>
      <c r="F157" s="5">
        <v>132.3</v>
      </c>
      <c r="G157" s="5">
        <v>132.3</v>
      </c>
      <c r="H157" s="5">
        <v>132.3</v>
      </c>
      <c r="I157" s="5">
        <v>132.3</v>
      </c>
    </row>
    <row r="158" spans="1:9" ht="13.5" customHeight="1">
      <c r="A158" s="4"/>
      <c r="B158" s="5"/>
      <c r="C158" s="5"/>
      <c r="D158" s="5"/>
      <c r="E158" s="5"/>
      <c r="F158" s="5"/>
      <c r="G158" s="5"/>
      <c r="H158" s="5"/>
      <c r="I158" s="5"/>
    </row>
    <row r="159" spans="1:9" ht="28.5" customHeight="1">
      <c r="A159" s="4"/>
      <c r="B159" s="41" t="s">
        <v>16</v>
      </c>
      <c r="C159" s="43"/>
      <c r="D159" s="43"/>
      <c r="E159" s="43"/>
      <c r="F159" s="43"/>
      <c r="G159" s="43"/>
      <c r="H159" s="43"/>
      <c r="I159" s="43"/>
    </row>
    <row r="160" spans="1:9" ht="36" customHeight="1">
      <c r="A160" s="6" t="s">
        <v>5</v>
      </c>
      <c r="B160" s="21">
        <f>SUM(C160:I160)</f>
        <v>78.8</v>
      </c>
      <c r="C160" s="21">
        <f aca="true" t="shared" si="38" ref="C160:I160">C161+C162+C163</f>
        <v>58.8</v>
      </c>
      <c r="D160" s="21">
        <f t="shared" si="38"/>
        <v>20</v>
      </c>
      <c r="E160" s="21">
        <f t="shared" si="38"/>
        <v>0</v>
      </c>
      <c r="F160" s="21">
        <f t="shared" si="38"/>
        <v>0</v>
      </c>
      <c r="G160" s="21">
        <f t="shared" si="38"/>
        <v>0</v>
      </c>
      <c r="H160" s="21">
        <f t="shared" si="38"/>
        <v>0</v>
      </c>
      <c r="I160" s="21">
        <f t="shared" si="38"/>
        <v>0</v>
      </c>
    </row>
    <row r="161" spans="1:9" ht="18" customHeight="1">
      <c r="A161" s="4" t="s">
        <v>1</v>
      </c>
      <c r="B161" s="5">
        <f>SUM(C161:I161)</f>
        <v>0</v>
      </c>
      <c r="C161" s="5"/>
      <c r="D161" s="5"/>
      <c r="E161" s="5"/>
      <c r="F161" s="5"/>
      <c r="G161" s="5"/>
      <c r="H161" s="5"/>
      <c r="I161" s="5"/>
    </row>
    <row r="162" spans="1:9" ht="16.5" customHeight="1">
      <c r="A162" s="4" t="s">
        <v>2</v>
      </c>
      <c r="B162" s="5">
        <f>SUM(C162:I162)</f>
        <v>0</v>
      </c>
      <c r="C162" s="5"/>
      <c r="D162" s="5"/>
      <c r="E162" s="5"/>
      <c r="F162" s="5"/>
      <c r="G162" s="5"/>
      <c r="H162" s="5"/>
      <c r="I162" s="5">
        <f>I167+I226+I232+I238</f>
        <v>0</v>
      </c>
    </row>
    <row r="163" spans="1:9" ht="18" customHeight="1">
      <c r="A163" s="4" t="s">
        <v>3</v>
      </c>
      <c r="B163" s="5">
        <f>SUM(C163:I163)</f>
        <v>78.8</v>
      </c>
      <c r="C163" s="5">
        <f>C168+C188</f>
        <v>58.8</v>
      </c>
      <c r="D163" s="5">
        <f aca="true" t="shared" si="39" ref="D163:I163">D168+D188</f>
        <v>20</v>
      </c>
      <c r="E163" s="5">
        <f t="shared" si="39"/>
        <v>0</v>
      </c>
      <c r="F163" s="5">
        <f t="shared" si="39"/>
        <v>0</v>
      </c>
      <c r="G163" s="5">
        <f t="shared" si="39"/>
        <v>0</v>
      </c>
      <c r="H163" s="5">
        <f t="shared" si="39"/>
        <v>0</v>
      </c>
      <c r="I163" s="5">
        <f t="shared" si="39"/>
        <v>0</v>
      </c>
    </row>
    <row r="164" spans="1:9" ht="9" customHeight="1">
      <c r="A164" s="4"/>
      <c r="B164" s="5"/>
      <c r="C164" s="5"/>
      <c r="D164" s="5"/>
      <c r="E164" s="5"/>
      <c r="F164" s="5"/>
      <c r="G164" s="29"/>
      <c r="H164" s="5"/>
      <c r="I164" s="5"/>
    </row>
    <row r="165" spans="1:9" ht="62.25" customHeight="1">
      <c r="A165" s="17" t="s">
        <v>34</v>
      </c>
      <c r="B165" s="5">
        <f>SUM(C165:I165)</f>
        <v>78.8</v>
      </c>
      <c r="C165" s="5">
        <f aca="true" t="shared" si="40" ref="C165:I165">C166+C167+C168</f>
        <v>58.8</v>
      </c>
      <c r="D165" s="5">
        <f t="shared" si="40"/>
        <v>20</v>
      </c>
      <c r="E165" s="5">
        <f t="shared" si="40"/>
        <v>0</v>
      </c>
      <c r="F165" s="5">
        <f t="shared" si="40"/>
        <v>0</v>
      </c>
      <c r="G165" s="5">
        <f t="shared" si="40"/>
        <v>0</v>
      </c>
      <c r="H165" s="5">
        <f t="shared" si="40"/>
        <v>0</v>
      </c>
      <c r="I165" s="5">
        <f t="shared" si="40"/>
        <v>0</v>
      </c>
    </row>
    <row r="166" spans="1:9" ht="15">
      <c r="A166" s="4" t="s">
        <v>1</v>
      </c>
      <c r="B166" s="5">
        <f>SUM(C166:I166)</f>
        <v>0</v>
      </c>
      <c r="C166" s="5"/>
      <c r="D166" s="5"/>
      <c r="E166" s="5"/>
      <c r="F166" s="5"/>
      <c r="G166" s="5"/>
      <c r="H166" s="5"/>
      <c r="I166" s="5"/>
    </row>
    <row r="167" spans="1:9" ht="15">
      <c r="A167" s="4" t="s">
        <v>2</v>
      </c>
      <c r="B167" s="5">
        <f>SUM(C167:I167)</f>
        <v>0</v>
      </c>
      <c r="C167" s="5"/>
      <c r="D167" s="5"/>
      <c r="E167" s="5"/>
      <c r="F167" s="5"/>
      <c r="G167" s="5"/>
      <c r="H167" s="5"/>
      <c r="I167" s="5"/>
    </row>
    <row r="168" spans="1:9" ht="15">
      <c r="A168" s="4" t="s">
        <v>3</v>
      </c>
      <c r="B168" s="5">
        <f>SUM(C168:I168)</f>
        <v>78.8</v>
      </c>
      <c r="C168" s="5">
        <v>58.8</v>
      </c>
      <c r="D168" s="5">
        <v>20</v>
      </c>
      <c r="E168" s="5"/>
      <c r="F168" s="5"/>
      <c r="G168" s="5"/>
      <c r="H168" s="5"/>
      <c r="I168" s="5"/>
    </row>
    <row r="169" spans="1:9" ht="15">
      <c r="A169" s="4"/>
      <c r="B169" s="5"/>
      <c r="C169" s="5"/>
      <c r="D169" s="5"/>
      <c r="E169" s="5"/>
      <c r="F169" s="5"/>
      <c r="G169" s="5"/>
      <c r="H169" s="5"/>
      <c r="I169" s="5"/>
    </row>
    <row r="170" spans="1:9" ht="29.25" customHeight="1">
      <c r="A170" s="4"/>
      <c r="B170" s="41" t="s">
        <v>35</v>
      </c>
      <c r="C170" s="43"/>
      <c r="D170" s="43"/>
      <c r="E170" s="43"/>
      <c r="F170" s="43"/>
      <c r="G170" s="43"/>
      <c r="H170" s="43"/>
      <c r="I170" s="43"/>
    </row>
    <row r="171" spans="1:9" ht="29.25">
      <c r="A171" s="6" t="s">
        <v>5</v>
      </c>
      <c r="B171" s="21">
        <f>SUM(C171:I171)</f>
        <v>25</v>
      </c>
      <c r="C171" s="21">
        <f aca="true" t="shared" si="41" ref="C171:I171">C172+C173+C174</f>
        <v>25</v>
      </c>
      <c r="D171" s="21">
        <f t="shared" si="41"/>
        <v>0</v>
      </c>
      <c r="E171" s="21">
        <f t="shared" si="41"/>
        <v>0</v>
      </c>
      <c r="F171" s="21">
        <f t="shared" si="41"/>
        <v>0</v>
      </c>
      <c r="G171" s="21">
        <f t="shared" si="41"/>
        <v>0</v>
      </c>
      <c r="H171" s="21">
        <f t="shared" si="41"/>
        <v>0</v>
      </c>
      <c r="I171" s="21">
        <f t="shared" si="41"/>
        <v>0</v>
      </c>
    </row>
    <row r="172" spans="1:9" ht="15">
      <c r="A172" s="4" t="s">
        <v>1</v>
      </c>
      <c r="B172" s="5">
        <f>SUM(C172:I172)</f>
        <v>0</v>
      </c>
      <c r="C172" s="5"/>
      <c r="D172" s="5"/>
      <c r="E172" s="5"/>
      <c r="F172" s="5"/>
      <c r="G172" s="5"/>
      <c r="H172" s="5"/>
      <c r="I172" s="5"/>
    </row>
    <row r="173" spans="1:9" ht="15">
      <c r="A173" s="4" t="s">
        <v>2</v>
      </c>
      <c r="B173" s="5">
        <f>SUM(C173:I173)</f>
        <v>0</v>
      </c>
      <c r="C173" s="5"/>
      <c r="D173" s="5"/>
      <c r="E173" s="5"/>
      <c r="F173" s="5"/>
      <c r="G173" s="5"/>
      <c r="H173" s="5"/>
      <c r="I173" s="5"/>
    </row>
    <row r="174" spans="1:9" ht="15">
      <c r="A174" s="4" t="s">
        <v>3</v>
      </c>
      <c r="B174" s="5">
        <f>SUM(C174:I174)</f>
        <v>25</v>
      </c>
      <c r="C174" s="5">
        <f>C179+C199</f>
        <v>25</v>
      </c>
      <c r="D174" s="5">
        <f aca="true" t="shared" si="42" ref="D174:I174">D179+D199</f>
        <v>0</v>
      </c>
      <c r="E174" s="5">
        <f t="shared" si="42"/>
        <v>0</v>
      </c>
      <c r="F174" s="5">
        <f t="shared" si="42"/>
        <v>0</v>
      </c>
      <c r="G174" s="5">
        <f t="shared" si="42"/>
        <v>0</v>
      </c>
      <c r="H174" s="5">
        <f t="shared" si="42"/>
        <v>0</v>
      </c>
      <c r="I174" s="5">
        <f t="shared" si="42"/>
        <v>0</v>
      </c>
    </row>
    <row r="175" spans="1:9" ht="15">
      <c r="A175" s="4"/>
      <c r="B175" s="5"/>
      <c r="C175" s="5"/>
      <c r="D175" s="5"/>
      <c r="E175" s="5"/>
      <c r="F175" s="5"/>
      <c r="G175" s="5"/>
      <c r="H175" s="5"/>
      <c r="I175" s="5"/>
    </row>
    <row r="176" spans="1:9" ht="72">
      <c r="A176" s="17" t="s">
        <v>36</v>
      </c>
      <c r="B176" s="5">
        <f>SUM(C176:I176)</f>
        <v>25</v>
      </c>
      <c r="C176" s="5">
        <f aca="true" t="shared" si="43" ref="C176:I176">C177+C178+C179</f>
        <v>25</v>
      </c>
      <c r="D176" s="5">
        <f t="shared" si="43"/>
        <v>0</v>
      </c>
      <c r="E176" s="5">
        <f t="shared" si="43"/>
        <v>0</v>
      </c>
      <c r="F176" s="5">
        <f t="shared" si="43"/>
        <v>0</v>
      </c>
      <c r="G176" s="5">
        <f t="shared" si="43"/>
        <v>0</v>
      </c>
      <c r="H176" s="5">
        <f t="shared" si="43"/>
        <v>0</v>
      </c>
      <c r="I176" s="5">
        <f t="shared" si="43"/>
        <v>0</v>
      </c>
    </row>
    <row r="177" spans="1:9" ht="15">
      <c r="A177" s="4" t="s">
        <v>1</v>
      </c>
      <c r="B177" s="5">
        <f>SUM(C177:I177)</f>
        <v>0</v>
      </c>
      <c r="C177" s="5"/>
      <c r="D177" s="5"/>
      <c r="E177" s="5"/>
      <c r="F177" s="5"/>
      <c r="G177" s="5"/>
      <c r="H177" s="5"/>
      <c r="I177" s="5"/>
    </row>
    <row r="178" spans="1:9" ht="15">
      <c r="A178" s="4" t="s">
        <v>2</v>
      </c>
      <c r="B178" s="5">
        <f>SUM(C178:I178)</f>
        <v>0</v>
      </c>
      <c r="C178" s="5"/>
      <c r="D178" s="5"/>
      <c r="E178" s="5"/>
      <c r="F178" s="5"/>
      <c r="G178" s="5"/>
      <c r="H178" s="5"/>
      <c r="I178" s="5"/>
    </row>
    <row r="179" spans="1:9" ht="15">
      <c r="A179" s="4" t="s">
        <v>3</v>
      </c>
      <c r="B179" s="5">
        <f>SUM(C179:I179)</f>
        <v>25</v>
      </c>
      <c r="C179" s="5">
        <v>25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</row>
    <row r="180" spans="1:9" ht="15">
      <c r="A180" s="35" t="s">
        <v>42</v>
      </c>
      <c r="B180" s="5"/>
      <c r="C180" s="5"/>
      <c r="D180" s="5"/>
      <c r="E180" s="5"/>
      <c r="F180" s="5"/>
      <c r="G180" s="5"/>
      <c r="H180" s="5"/>
      <c r="I180" s="5"/>
    </row>
    <row r="181" spans="1:9" ht="15">
      <c r="A181" s="4"/>
      <c r="B181" s="5"/>
      <c r="C181" s="5"/>
      <c r="D181" s="5"/>
      <c r="E181" s="5"/>
      <c r="F181" s="5"/>
      <c r="G181" s="5"/>
      <c r="H181" s="5"/>
      <c r="I181" s="5"/>
    </row>
    <row r="182" spans="1:9" ht="15">
      <c r="A182" s="4"/>
      <c r="B182" s="5"/>
      <c r="C182" s="5"/>
      <c r="D182" s="5"/>
      <c r="E182" s="5"/>
      <c r="F182" s="5"/>
      <c r="G182" s="5"/>
      <c r="H182" s="5"/>
      <c r="I182" s="5"/>
    </row>
    <row r="183" spans="1:9" ht="15">
      <c r="A183" s="4"/>
      <c r="B183" s="5"/>
      <c r="C183" s="5"/>
      <c r="D183" s="5"/>
      <c r="E183" s="5"/>
      <c r="F183" s="5"/>
      <c r="G183" s="5"/>
      <c r="H183" s="5"/>
      <c r="I183" s="5"/>
    </row>
    <row r="184" spans="1:9" ht="15">
      <c r="A184" s="4"/>
      <c r="B184" s="5"/>
      <c r="C184" s="5"/>
      <c r="D184" s="5"/>
      <c r="E184" s="5"/>
      <c r="F184" s="5"/>
      <c r="G184" s="5"/>
      <c r="H184" s="5"/>
      <c r="I184" s="5"/>
    </row>
    <row r="185" spans="1:11" s="3" customFormat="1" ht="12.75" customHeight="1">
      <c r="A185" s="2"/>
      <c r="B185" s="7"/>
      <c r="C185" s="7"/>
      <c r="D185" s="7"/>
      <c r="E185" s="7"/>
      <c r="F185" s="7"/>
      <c r="G185" s="7"/>
      <c r="H185" s="7"/>
      <c r="I185" s="7"/>
      <c r="J185" s="1"/>
      <c r="K185" s="1"/>
    </row>
  </sheetData>
  <sheetProtection/>
  <autoFilter ref="A8:I80"/>
  <mergeCells count="13">
    <mergeCell ref="A17:I17"/>
    <mergeCell ref="A49:I49"/>
    <mergeCell ref="A6:I6"/>
    <mergeCell ref="A9:A10"/>
    <mergeCell ref="B9:I9"/>
    <mergeCell ref="F4:I4"/>
    <mergeCell ref="A96:I96"/>
    <mergeCell ref="A127:I127"/>
    <mergeCell ref="B170:I170"/>
    <mergeCell ref="B159:I159"/>
    <mergeCell ref="B5:G5"/>
    <mergeCell ref="B143:I143"/>
    <mergeCell ref="A75:I75"/>
  </mergeCells>
  <printOptions/>
  <pageMargins left="0" right="0" top="0" bottom="0" header="0.31496062992125984" footer="0.31496062992125984"/>
  <pageSetup fitToHeight="20" fitToWidth="1" horizontalDpi="180" verticalDpi="180" orientation="landscape" paperSize="9" scale="94" r:id="rId1"/>
  <rowBreaks count="4" manualBreakCount="4">
    <brk id="37" max="8" man="1"/>
    <brk id="80" max="8" man="1"/>
    <brk id="94" max="8" man="1"/>
    <brk id="1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2014-12-23T02:30:22Z</cp:lastPrinted>
  <dcterms:created xsi:type="dcterms:W3CDTF">2013-09-27T11:14:47Z</dcterms:created>
  <dcterms:modified xsi:type="dcterms:W3CDTF">2014-12-23T02:31:43Z</dcterms:modified>
  <cp:category/>
  <cp:version/>
  <cp:contentType/>
  <cp:contentStatus/>
</cp:coreProperties>
</file>