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<sst xmlns="http://schemas.openxmlformats.org/spreadsheetml/2006/main" count="359" uniqueCount="354">
  <si>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</si>
  <si>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</si>
  <si>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</si>
  <si>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</si>
  <si>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</si>
  <si>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</si>
  <si>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</si>
  <si>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</si>
  <si>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</si>
  <si>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</si>
  <si>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</si>
  <si>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</si>
  <si>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</si>
  <si>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</si>
  <si>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</si>
  <si>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</si>
  <si>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</si>
  <si>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</si>
  <si>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</si>
  <si>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</si>
  <si>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</si>
  <si>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</si>
  <si>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</si>
  <si>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</si>
  <si>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</si>
  <si>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</si>
  <si>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</si>
  <si>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</si>
  <si>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</si>
  <si>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</si>
  <si>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</si>
  <si>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</si>
  <si>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</si>
  <si>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</si>
  <si>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</si>
  <si>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</si>
  <si>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</si>
  <si>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</si>
  <si>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</si>
  <si>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</si>
  <si>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</si>
  <si>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</si>
  <si>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</si>
  <si>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</si>
  <si>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</si>
  <si>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</si>
  <si>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</si>
  <si>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</si>
  <si>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</si>
  <si>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</si>
  <si>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</si>
  <si>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</si>
  <si>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</si>
  <si>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</si>
  <si>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</si>
  <si>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</si>
  <si>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</si>
  <si>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</si>
  <si>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</si>
  <si>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</si>
  <si>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</si>
  <si>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</si>
  <si>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</si>
  <si>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</si>
  <si>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</si>
  <si>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</si>
  <si>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</si>
  <si>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</si>
  <si>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</si>
  <si>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</si>
  <si>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</si>
  <si>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</si>
  <si>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</si>
  <si>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</si>
  <si>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</si>
  <si>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</si>
  <si>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</si>
  <si>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</si>
  <si>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</si>
  <si>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</si>
  <si>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</si>
  <si>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</si>
  <si>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</si>
  <si>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</si>
  <si>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</si>
  <si>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</si>
  <si>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</si>
  <si>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</si>
  <si>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</si>
  <si>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</si>
  <si>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</si>
  <si>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</si>
  <si>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</si>
  <si>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</si>
  <si>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</si>
  <si>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</si>
  <si>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</si>
  <si>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</si>
  <si>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</si>
  <si>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</si>
  <si>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</si>
  <si>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</si>
  <si>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</si>
  <si>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</si>
  <si>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</si>
  <si>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</si>
  <si>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</si>
  <si>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</si>
  <si>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</si>
  <si>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</si>
  <si>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</si>
  <si>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</si>
  <si>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</si>
  <si>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</si>
  <si>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</si>
  <si>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</si>
  <si>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</si>
  <si>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</si>
  <si>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</si>
  <si>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</si>
  <si>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</si>
  <si>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</si>
  <si>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</si>
  <si>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</si>
  <si>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</si>
  <si>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</si>
  <si>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</si>
  <si>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</si>
  <si>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</si>
  <si>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</si>
  <si>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</si>
  <si>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</si>
  <si>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</si>
  <si>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</si>
  <si>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</si>
  <si>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</si>
  <si>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</si>
  <si>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</si>
  <si>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</si>
  <si>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</si>
  <si>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</si>
  <si>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</si>
  <si>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</si>
  <si>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</si>
  <si>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</si>
  <si>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</si>
  <si>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</si>
  <si>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</si>
  <si>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</si>
  <si>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</si>
  <si>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</si>
  <si>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</si>
  <si>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</si>
  <si>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</si>
  <si>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</si>
  <si>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</si>
  <si>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</si>
  <si>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</si>
  <si>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</si>
  <si>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</si>
  <si>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</si>
  <si>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</si>
  <si>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</si>
  <si>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</si>
  <si>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</si>
  <si>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</si>
  <si>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</si>
  <si>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</si>
  <si>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</si>
  <si>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</si>
  <si>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</si>
  <si>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</si>
  <si>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</si>
  <si>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</si>
  <si>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</si>
  <si>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</si>
  <si>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</si>
  <si>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</si>
  <si>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</si>
  <si>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</si>
  <si>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</si>
  <si>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</si>
  <si>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</si>
  <si>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</si>
  <si>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</si>
  <si>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</si>
  <si>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</si>
  <si>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</si>
  <si>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</si>
  <si>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</si>
  <si>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</si>
  <si>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</si>
  <si>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</si>
  <si>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</si>
  <si>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</si>
  <si>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</si>
  <si>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</si>
  <si>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</si>
  <si>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</si>
  <si>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</si>
  <si>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</si>
  <si>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</si>
  <si>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</si>
  <si>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</si>
  <si>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</si>
  <si>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</si>
  <si>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</si>
  <si>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</si>
  <si>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</si>
  <si>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</si>
  <si>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</si>
  <si>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</si>
  <si>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</si>
  <si>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</si>
  <si>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</si>
  <si>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</si>
  <si>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</si>
  <si>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</si>
  <si>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</si>
  <si>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</si>
  <si>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</si>
  <si>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</si>
  <si>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</si>
  <si>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</si>
  <si>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</si>
  <si>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</si>
  <si>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</si>
  <si>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</si>
  <si>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</si>
  <si>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</si>
  <si>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</si>
  <si>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</si>
  <si>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</si>
  <si>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</si>
  <si>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</si>
  <si>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</si>
  <si>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</si>
  <si>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</si>
  <si>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</si>
  <si>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</si>
  <si>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</si>
  <si>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</si>
  <si>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</si>
  <si>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</si>
  <si>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</si>
  <si>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</si>
  <si>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</si>
  <si>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</si>
  <si>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</si>
  <si>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</si>
  <si>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</si>
  <si>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</si>
  <si>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</si>
  <si>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</si>
  <si>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</si>
  <si>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</si>
  <si>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</si>
  <si>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</si>
  <si>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</si>
  <si>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</si>
  <si>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</si>
  <si>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</si>
  <si>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</si>
  <si>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</si>
  <si>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</si>
  <si>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</si>
  <si>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</si>
  <si>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</si>
  <si>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</si>
  <si>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</si>
  <si>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</si>
  <si>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</si>
  <si>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</si>
  <si>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</si>
  <si>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</si>
  <si>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</si>
  <si>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</si>
  <si>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Иные межбюджетные трансферты</t>
  </si>
  <si>
    <t>000 2 02 40000 00 0000 151</t>
  </si>
  <si>
    <t>000 2 02 49999 00 0000 151</t>
  </si>
  <si>
    <t>000 2 02 49999 04 0000 151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</si>
  <si>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</si>
  <si>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</si>
  <si>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91</t>
  </si>
  <si>
    <t>92</t>
  </si>
  <si>
    <t>93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</si>
  <si>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</si>
  <si>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</si>
  <si>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</si>
  <si>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</si>
  <si>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94</t>
  </si>
  <si>
    <t>95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</si>
  <si>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</si>
  <si>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</si>
  <si>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</si>
  <si>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</si>
  <si>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</si>
  <si>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</si>
  <si>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</si>
  <si>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000 2 07 04000 04 0000 180</t>
  </si>
  <si>
    <t>000 2 07 04050 04 0000 180</t>
  </si>
  <si>
    <t>96</t>
  </si>
  <si>
    <t>97</t>
  </si>
  <si>
    <t>98</t>
  </si>
  <si>
    <t>99</t>
  </si>
  <si>
    <t>100</t>
  </si>
  <si>
    <t>000 2 02 25527 04 0000 151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</si>
  <si>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</si>
  <si>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000 2 02 25527 00 0000 151</t>
  </si>
  <si>
    <t>000 2 02 35462 04 0000 151</t>
  </si>
  <si>
    <t>000 2 02 35462 00 0000 151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</si>
  <si>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</si>
  <si>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</si>
  <si>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</si>
  <si>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101</t>
  </si>
  <si>
    <t>102</t>
  </si>
  <si>
    <t>103</t>
  </si>
  <si>
    <t>104</t>
  </si>
  <si>
    <t>000 2 02 25027 04 0000 151</t>
  </si>
  <si>
    <t>000 2 02 25027 00 0000 151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</si>
  <si>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</si>
  <si>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</si>
  <si>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000 2 02 25567 00 0000 151</t>
  </si>
  <si>
    <t xml:space="preserve">000 2 02 25567 04 0000 151 </t>
  </si>
  <si>
    <t xml:space="preserve">Субсидии бюджетам на реализацию мероприятий по устойчивому развитию сельских территорий
</t>
  </si>
  <si>
    <t xml:space="preserve">Субсидии бюджетам городских округов на реализацию мероприятий по устойчивому развитию сельских территорий
</t>
  </si>
  <si>
    <t>105</t>
  </si>
  <si>
    <t>106</t>
  </si>
  <si>
    <t>107</t>
  </si>
  <si>
    <t>108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</si>
  <si>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</si>
  <si>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</si>
  <si>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</si>
  <si>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000 2 02 25519 04 0000 151</t>
  </si>
  <si>
    <t>000 2 02 25519 00 0000 151</t>
  </si>
  <si>
    <t xml:space="preserve">Субсидия бюджетам городских округов на поддержку отрасли культуры
</t>
  </si>
  <si>
    <t xml:space="preserve">Субсидия бюджетам на поддержку отрасли культуры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</si>
  <si>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</si>
  <si>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109</t>
  </si>
  <si>
    <t>110</t>
  </si>
  <si>
    <t>111</t>
  </si>
  <si>
    <t>112</t>
  </si>
  <si>
    <t>Доходы о  продажи земельных участков, находящихся в государственной и муниципальной собственности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</si>
  <si>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</si>
  <si>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</si>
  <si>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</si>
  <si>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</si>
  <si>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</si>
  <si>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бюджета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</si>
  <si>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</si>
  <si>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</si>
  <si>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</si>
  <si>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</si>
  <si>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от «12» декабря  2018 года  №79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</si>
</sst>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6" t="s">
        <v>173</v>
      </c>
      <c r="D1" s="36"/>
      <c r="E1" s="36"/>
      <c r="F1" s="36"/>
    </row>
    <row r="2" spans="3:6" ht="12.75" customHeight="1">
      <c r="C2" s="36" t="s">
        <v>137</v>
      </c>
      <c r="D2" s="36"/>
      <c r="E2" s="36"/>
      <c r="F2" s="36"/>
    </row>
    <row r="3" spans="3:6" ht="12.75" customHeight="1">
      <c r="C3" s="36" t="s">
        <v>353</v>
      </c>
      <c r="D3" s="36"/>
      <c r="E3" s="36"/>
      <c r="F3" s="36"/>
    </row>
    <row r="4" spans="1:6" ht="15" customHeight="1">
      <c r="A4" s="38" t="s">
        <v>275</v>
      </c>
      <c r="B4" s="38"/>
      <c r="C4" s="38"/>
      <c r="D4" s="38"/>
      <c r="E4" s="38"/>
      <c r="F4" s="38"/>
    </row>
    <row r="5" spans="1:6" ht="15.75" customHeight="1">
      <c r="A5" s="36" t="s">
        <v>276</v>
      </c>
      <c r="B5" s="36"/>
      <c r="C5" s="36"/>
      <c r="D5" s="36"/>
      <c r="E5" s="36"/>
      <c r="F5" s="36"/>
    </row>
    <row r="6" spans="3:6" ht="12.75" customHeight="1">
      <c r="C6" s="36"/>
      <c r="D6" s="36"/>
      <c r="E6" s="36"/>
      <c r="F6" s="36"/>
    </row>
    <row r="7" spans="3:5" ht="12.75" customHeight="1">
      <c r="C7" s="3"/>
      <c r="D7" s="3"/>
      <c r="E7" s="3"/>
    </row>
    <row r="8" spans="1:6" ht="18" customHeight="1">
      <c r="A8" s="37" t="s">
        <v>172</v>
      </c>
      <c r="B8" s="37"/>
      <c r="C8" s="37"/>
      <c r="D8" s="37"/>
      <c r="E8" s="37"/>
      <c r="F8" s="37"/>
    </row>
    <row r="9" spans="1:6" ht="18" customHeight="1">
      <c r="A9" s="37" t="s">
        <v>171</v>
      </c>
      <c r="B9" s="37"/>
      <c r="C9" s="37"/>
      <c r="D9" s="37"/>
      <c r="E9" s="37"/>
      <c r="F9" s="37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174</v>
      </c>
    </row>
    <row r="12" spans="1:6" ht="31.5" customHeight="1">
      <c r="A12" s="4" t="s">
        <v>0</v>
      </c>
      <c r="B12" s="4" t="s">
        <v>178</v>
      </c>
      <c r="C12" s="4" t="s">
        <v>179</v>
      </c>
      <c r="D12" s="4" t="s">
        <v>175</v>
      </c>
      <c r="E12" s="4" t="s">
        <v>176</v>
      </c>
      <c r="F12" s="4" t="s">
        <v>177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188</v>
      </c>
      <c r="B14" s="5" t="s">
        <v>1</v>
      </c>
      <c r="C14" s="6" t="s">
        <v>2</v>
      </c>
      <c r="D14" s="7">
        <f>D15+D21+D27+D39+D47+D50+D56+D61+D68+D77</f>
        <v>85607.49999999999</v>
      </c>
      <c r="E14" s="7">
        <f>E15+E21+E27+E39+E47+E50+E56+E61+E68+E77</f>
        <v>77583.70000000001</v>
      </c>
      <c r="F14" s="7">
        <f>F15+F21+F27+F39+F47+F50+F56+F61+F68+F77</f>
        <v>80207.5</v>
      </c>
    </row>
    <row r="15" spans="1:6" ht="12" customHeight="1">
      <c r="A15" s="30" t="s">
        <v>185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186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187</v>
      </c>
      <c r="B17" s="8" t="s">
        <v>7</v>
      </c>
      <c r="C17" s="13" t="s">
        <v>86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189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190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191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192</v>
      </c>
      <c r="B21" s="5" t="s">
        <v>88</v>
      </c>
      <c r="C21" s="6" t="s">
        <v>87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193</v>
      </c>
      <c r="B22" s="5" t="s">
        <v>89</v>
      </c>
      <c r="C22" s="6" t="s">
        <v>90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194</v>
      </c>
      <c r="B23" s="8" t="s">
        <v>101</v>
      </c>
      <c r="C23" s="14" t="s">
        <v>109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195</v>
      </c>
      <c r="B24" s="8" t="s">
        <v>102</v>
      </c>
      <c r="C24" s="14" t="s">
        <v>110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196</v>
      </c>
      <c r="B25" s="8" t="s">
        <v>103</v>
      </c>
      <c r="C25" s="14" t="s">
        <v>111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197</v>
      </c>
      <c r="B26" s="8" t="s">
        <v>104</v>
      </c>
      <c r="C26" s="14" t="s">
        <v>112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198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199</v>
      </c>
      <c r="B28" s="5" t="s">
        <v>113</v>
      </c>
      <c r="C28" s="6" t="s">
        <v>114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200</v>
      </c>
      <c r="B29" s="8" t="s">
        <v>115</v>
      </c>
      <c r="C29" s="13" t="s">
        <v>117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201</v>
      </c>
      <c r="B30" s="10" t="s">
        <v>138</v>
      </c>
      <c r="C30" s="12" t="s">
        <v>140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202</v>
      </c>
      <c r="B31" s="8" t="s">
        <v>116</v>
      </c>
      <c r="C31" s="13" t="s">
        <v>160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203</v>
      </c>
      <c r="B32" s="10" t="s">
        <v>139</v>
      </c>
      <c r="C32" s="12" t="s">
        <v>159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204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205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206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207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208</v>
      </c>
      <c r="B37" s="5" t="s">
        <v>105</v>
      </c>
      <c r="C37" s="6" t="s">
        <v>107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209</v>
      </c>
      <c r="B38" s="8" t="s">
        <v>106</v>
      </c>
      <c r="C38" s="13" t="s">
        <v>108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210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211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212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213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214</v>
      </c>
      <c r="B43" s="8" t="s">
        <v>121</v>
      </c>
      <c r="C43" s="13" t="s">
        <v>120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215</v>
      </c>
      <c r="B44" s="12" t="s">
        <v>118</v>
      </c>
      <c r="C44" s="12" t="s">
        <v>119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216</v>
      </c>
      <c r="B45" s="8" t="s">
        <v>123</v>
      </c>
      <c r="C45" s="13" t="s">
        <v>122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217</v>
      </c>
      <c r="B46" s="10" t="s">
        <v>135</v>
      </c>
      <c r="C46" s="12" t="s">
        <v>124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218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219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220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221</v>
      </c>
      <c r="B50" s="5" t="s">
        <v>36</v>
      </c>
      <c r="C50" s="6" t="s">
        <v>136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222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223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224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225</v>
      </c>
      <c r="B54" s="8" t="s">
        <v>91</v>
      </c>
      <c r="C54" s="13" t="s">
        <v>92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226</v>
      </c>
      <c r="B55" s="10" t="s">
        <v>93</v>
      </c>
      <c r="C55" s="20" t="s">
        <v>94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227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228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229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230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231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232</v>
      </c>
      <c r="B61" s="5" t="s">
        <v>53</v>
      </c>
      <c r="C61" s="6" t="s">
        <v>54</v>
      </c>
      <c r="D61" s="7">
        <f>D62+D65</f>
        <v>4503.7</v>
      </c>
      <c r="E61" s="7">
        <f>E62+E65</f>
        <v>3721.8</v>
      </c>
      <c r="F61" s="7">
        <f>F62+F65</f>
        <v>3721.8</v>
      </c>
    </row>
    <row r="62" spans="1:6" ht="27.75" customHeight="1">
      <c r="A62" s="30" t="s">
        <v>233</v>
      </c>
      <c r="B62" s="5" t="s">
        <v>55</v>
      </c>
      <c r="C62" s="6" t="s">
        <v>56</v>
      </c>
      <c r="D62" s="7">
        <f aca="true" t="shared" si="0" ref="D62:F63">SUM(D63)</f>
        <v>3722.7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234</v>
      </c>
      <c r="B63" s="8" t="s">
        <v>57</v>
      </c>
      <c r="C63" s="13" t="s">
        <v>58</v>
      </c>
      <c r="D63" s="9">
        <f t="shared" si="0"/>
        <v>3722.7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235</v>
      </c>
      <c r="B64" s="10" t="s">
        <v>59</v>
      </c>
      <c r="C64" s="12" t="s">
        <v>60</v>
      </c>
      <c r="D64" s="11">
        <v>3722.7</v>
      </c>
      <c r="E64" s="11">
        <v>3721.8</v>
      </c>
      <c r="F64" s="17">
        <v>3721.8</v>
      </c>
    </row>
    <row r="65" spans="1:6" ht="27" customHeight="1">
      <c r="A65" s="30"/>
      <c r="B65" s="5" t="s">
        <v>345</v>
      </c>
      <c r="C65" s="6" t="s">
        <v>346</v>
      </c>
      <c r="D65" s="7">
        <f aca="true" t="shared" si="1" ref="D65:F66">SUM(D66)</f>
        <v>781</v>
      </c>
      <c r="E65" s="7">
        <f t="shared" si="1"/>
        <v>0</v>
      </c>
      <c r="F65" s="7">
        <f t="shared" si="1"/>
        <v>0</v>
      </c>
    </row>
    <row r="66" spans="1:6" ht="25.5" customHeight="1">
      <c r="A66" s="30"/>
      <c r="B66" s="8" t="s">
        <v>57</v>
      </c>
      <c r="C66" s="13" t="s">
        <v>347</v>
      </c>
      <c r="D66" s="9">
        <f t="shared" si="1"/>
        <v>781</v>
      </c>
      <c r="E66" s="9">
        <f t="shared" si="1"/>
        <v>0</v>
      </c>
      <c r="F66" s="9">
        <f t="shared" si="1"/>
        <v>0</v>
      </c>
    </row>
    <row r="67" spans="1:6" ht="27.75" customHeight="1">
      <c r="A67" s="30"/>
      <c r="B67" s="10" t="s">
        <v>59</v>
      </c>
      <c r="C67" s="12" t="s">
        <v>348</v>
      </c>
      <c r="D67" s="11">
        <v>781</v>
      </c>
      <c r="E67" s="11">
        <v>0</v>
      </c>
      <c r="F67" s="17">
        <v>0</v>
      </c>
    </row>
    <row r="68" spans="1:6" ht="26.25" customHeight="1">
      <c r="A68" s="30" t="s">
        <v>236</v>
      </c>
      <c r="B68" s="5" t="s">
        <v>61</v>
      </c>
      <c r="C68" s="6" t="s">
        <v>62</v>
      </c>
      <c r="D68" s="7">
        <f>D69+D72</f>
        <v>10340.2</v>
      </c>
      <c r="E68" s="7">
        <f>E69</f>
        <v>424.3</v>
      </c>
      <c r="F68" s="7">
        <f>F69</f>
        <v>424.3</v>
      </c>
    </row>
    <row r="69" spans="1:6" ht="94.5" customHeight="1">
      <c r="A69" s="30" t="s">
        <v>237</v>
      </c>
      <c r="B69" s="5" t="s">
        <v>343</v>
      </c>
      <c r="C69" s="6" t="s">
        <v>344</v>
      </c>
      <c r="D69" s="7">
        <f>SUM(D70)</f>
        <v>6288.9</v>
      </c>
      <c r="E69" s="7">
        <f>SUM(E73+E70)</f>
        <v>424.3</v>
      </c>
      <c r="F69" s="7">
        <f>SUM(F73+F70)</f>
        <v>424.3</v>
      </c>
    </row>
    <row r="70" spans="1:6" ht="111" customHeight="1">
      <c r="A70" s="30" t="s">
        <v>238</v>
      </c>
      <c r="B70" s="5" t="s">
        <v>181</v>
      </c>
      <c r="C70" s="13" t="s">
        <v>184</v>
      </c>
      <c r="D70" s="7">
        <f>SUM(D71)</f>
        <v>6288.9</v>
      </c>
      <c r="E70" s="7">
        <f>SUM(E71)</f>
        <v>0</v>
      </c>
      <c r="F70" s="7">
        <f>SUM(F71)</f>
        <v>0</v>
      </c>
    </row>
    <row r="71" spans="1:6" ht="108.75" customHeight="1">
      <c r="A71" s="30" t="s">
        <v>239</v>
      </c>
      <c r="B71" s="10" t="s">
        <v>182</v>
      </c>
      <c r="C71" s="12" t="s">
        <v>183</v>
      </c>
      <c r="D71" s="11">
        <v>6288.9</v>
      </c>
      <c r="E71" s="11">
        <v>0</v>
      </c>
      <c r="F71" s="11">
        <v>0</v>
      </c>
    </row>
    <row r="72" spans="1:6" ht="39" customHeight="1">
      <c r="A72" s="30"/>
      <c r="B72" s="5" t="s">
        <v>63</v>
      </c>
      <c r="C72" s="6" t="s">
        <v>342</v>
      </c>
      <c r="D72" s="7">
        <f>SUM(D73+D75)</f>
        <v>4051.3</v>
      </c>
      <c r="E72" s="7">
        <f>SUM(E73+E75)</f>
        <v>424.3</v>
      </c>
      <c r="F72" s="7">
        <f>SUM(F73+F75)</f>
        <v>424.3</v>
      </c>
    </row>
    <row r="73" spans="1:6" ht="37.5" customHeight="1">
      <c r="A73" s="30" t="s">
        <v>240</v>
      </c>
      <c r="B73" s="8" t="s">
        <v>64</v>
      </c>
      <c r="C73" s="13" t="s">
        <v>65</v>
      </c>
      <c r="D73" s="9">
        <f>SUM(D74)</f>
        <v>424.3</v>
      </c>
      <c r="E73" s="9">
        <f>SUM(E74)</f>
        <v>424.3</v>
      </c>
      <c r="F73" s="9">
        <f>SUM(F74)</f>
        <v>424.3</v>
      </c>
    </row>
    <row r="74" spans="1:6" ht="62.25" customHeight="1">
      <c r="A74" s="30" t="s">
        <v>241</v>
      </c>
      <c r="B74" s="10" t="s">
        <v>66</v>
      </c>
      <c r="C74" s="20" t="s">
        <v>67</v>
      </c>
      <c r="D74" s="21">
        <v>424.3</v>
      </c>
      <c r="E74" s="21">
        <v>424.3</v>
      </c>
      <c r="F74" s="22">
        <v>424.3</v>
      </c>
    </row>
    <row r="75" spans="1:6" ht="62.25" customHeight="1">
      <c r="A75" s="30"/>
      <c r="B75" s="8" t="s">
        <v>349</v>
      </c>
      <c r="C75" s="13" t="s">
        <v>350</v>
      </c>
      <c r="D75" s="25">
        <f>SUM(D76)</f>
        <v>3627</v>
      </c>
      <c r="E75" s="25">
        <f>SUM(E76)</f>
        <v>0</v>
      </c>
      <c r="F75" s="25">
        <f>SUM(F76)</f>
        <v>0</v>
      </c>
    </row>
    <row r="76" spans="1:6" ht="62.25" customHeight="1">
      <c r="A76" s="30"/>
      <c r="B76" s="10" t="s">
        <v>351</v>
      </c>
      <c r="C76" s="20" t="s">
        <v>352</v>
      </c>
      <c r="D76" s="21">
        <v>3627</v>
      </c>
      <c r="E76" s="21">
        <v>0</v>
      </c>
      <c r="F76" s="22">
        <v>0</v>
      </c>
    </row>
    <row r="77" spans="1:6" ht="28.5" customHeight="1">
      <c r="A77" s="30" t="s">
        <v>242</v>
      </c>
      <c r="B77" s="5" t="s">
        <v>68</v>
      </c>
      <c r="C77" s="23" t="s">
        <v>69</v>
      </c>
      <c r="D77" s="24">
        <f>D78+D80+D81+D85+D83</f>
        <v>2175</v>
      </c>
      <c r="E77" s="24">
        <f>E78+E80+E81+E85+E83</f>
        <v>2217.3</v>
      </c>
      <c r="F77" s="24">
        <f>F78+F80+F81+F85+F83</f>
        <v>2272.5</v>
      </c>
    </row>
    <row r="78" spans="1:6" ht="148.5" customHeight="1">
      <c r="A78" s="30" t="s">
        <v>243</v>
      </c>
      <c r="B78" s="5" t="s">
        <v>70</v>
      </c>
      <c r="C78" s="6" t="s">
        <v>95</v>
      </c>
      <c r="D78" s="24">
        <f>SUM(D79:D79)</f>
        <v>90.5</v>
      </c>
      <c r="E78" s="7">
        <f>SUM(E79:E79)</f>
        <v>92.2</v>
      </c>
      <c r="F78" s="7">
        <f>SUM(F79:F79)</f>
        <v>94.5</v>
      </c>
    </row>
    <row r="79" spans="1:6" ht="39" customHeight="1">
      <c r="A79" s="30" t="s">
        <v>244</v>
      </c>
      <c r="B79" s="8" t="s">
        <v>169</v>
      </c>
      <c r="C79" s="14" t="s">
        <v>170</v>
      </c>
      <c r="D79" s="25">
        <v>90.5</v>
      </c>
      <c r="E79" s="25">
        <v>92.2</v>
      </c>
      <c r="F79" s="26">
        <v>94.5</v>
      </c>
    </row>
    <row r="80" spans="1:6" ht="75" customHeight="1">
      <c r="A80" s="30" t="s">
        <v>245</v>
      </c>
      <c r="B80" s="5" t="s">
        <v>71</v>
      </c>
      <c r="C80" s="6" t="s">
        <v>72</v>
      </c>
      <c r="D80" s="24">
        <v>476.1</v>
      </c>
      <c r="E80" s="24">
        <v>485.1</v>
      </c>
      <c r="F80" s="24">
        <v>497.2</v>
      </c>
    </row>
    <row r="81" spans="1:6" ht="51" customHeight="1">
      <c r="A81" s="30" t="s">
        <v>246</v>
      </c>
      <c r="B81" s="5" t="s">
        <v>96</v>
      </c>
      <c r="C81" s="6" t="s">
        <v>97</v>
      </c>
      <c r="D81" s="24">
        <f>SUM(D82)</f>
        <v>17.4</v>
      </c>
      <c r="E81" s="7">
        <f>SUM(E82)</f>
        <v>17.8</v>
      </c>
      <c r="F81" s="24">
        <f>SUM(F82)</f>
        <v>18.2</v>
      </c>
    </row>
    <row r="82" spans="1:6" ht="63" customHeight="1">
      <c r="A82" s="30" t="s">
        <v>247</v>
      </c>
      <c r="B82" s="8" t="s">
        <v>98</v>
      </c>
      <c r="C82" s="13" t="s">
        <v>99</v>
      </c>
      <c r="D82" s="25">
        <v>17.4</v>
      </c>
      <c r="E82" s="25">
        <v>17.8</v>
      </c>
      <c r="F82" s="26">
        <v>18.2</v>
      </c>
    </row>
    <row r="83" spans="1:6" ht="85.5" customHeight="1">
      <c r="A83" s="30" t="s">
        <v>248</v>
      </c>
      <c r="B83" s="5" t="s">
        <v>127</v>
      </c>
      <c r="C83" s="6" t="s">
        <v>128</v>
      </c>
      <c r="D83" s="24">
        <f>SUM(D84)</f>
        <v>390</v>
      </c>
      <c r="E83" s="24">
        <f>SUM(E84)</f>
        <v>397.4</v>
      </c>
      <c r="F83" s="24">
        <f>SUM(F84)</f>
        <v>407.3</v>
      </c>
    </row>
    <row r="84" spans="1:6" ht="86.25" customHeight="1">
      <c r="A84" s="30" t="s">
        <v>249</v>
      </c>
      <c r="B84" s="8" t="s">
        <v>126</v>
      </c>
      <c r="C84" s="13" t="s">
        <v>125</v>
      </c>
      <c r="D84" s="25">
        <v>390</v>
      </c>
      <c r="E84" s="25">
        <v>397.4</v>
      </c>
      <c r="F84" s="26">
        <v>407.3</v>
      </c>
    </row>
    <row r="85" spans="1:6" ht="39" customHeight="1">
      <c r="A85" s="30" t="s">
        <v>250</v>
      </c>
      <c r="B85" s="5" t="s">
        <v>73</v>
      </c>
      <c r="C85" s="6" t="s">
        <v>74</v>
      </c>
      <c r="D85" s="24">
        <f>SUM(D86)</f>
        <v>1201</v>
      </c>
      <c r="E85" s="7">
        <f>SUM(E86)</f>
        <v>1224.8</v>
      </c>
      <c r="F85" s="24">
        <f>SUM(F86)</f>
        <v>1255.3</v>
      </c>
    </row>
    <row r="86" spans="1:6" ht="51" customHeight="1">
      <c r="A86" s="30" t="s">
        <v>251</v>
      </c>
      <c r="B86" s="8" t="s">
        <v>75</v>
      </c>
      <c r="C86" s="13" t="s">
        <v>76</v>
      </c>
      <c r="D86" s="25">
        <v>1201</v>
      </c>
      <c r="E86" s="25">
        <v>1224.8</v>
      </c>
      <c r="F86" s="26">
        <v>1255.3</v>
      </c>
    </row>
    <row r="87" spans="1:6" ht="14.25" customHeight="1">
      <c r="A87" s="30" t="s">
        <v>252</v>
      </c>
      <c r="B87" s="5" t="s">
        <v>77</v>
      </c>
      <c r="C87" s="6" t="s">
        <v>78</v>
      </c>
      <c r="D87" s="7">
        <f>D88+D127</f>
        <v>677392.4000000001</v>
      </c>
      <c r="E87" s="7">
        <f>E88+E127</f>
        <v>467952.5</v>
      </c>
      <c r="F87" s="7">
        <f>F88+F127</f>
        <v>470031.4</v>
      </c>
    </row>
    <row r="88" spans="1:6" ht="39.75" customHeight="1">
      <c r="A88" s="30" t="s">
        <v>253</v>
      </c>
      <c r="B88" s="5" t="s">
        <v>79</v>
      </c>
      <c r="C88" s="6" t="s">
        <v>80</v>
      </c>
      <c r="D88" s="7">
        <f>D89+D92+D109+D124</f>
        <v>677302.4000000001</v>
      </c>
      <c r="E88" s="7">
        <f>E89+E92+E109+E124</f>
        <v>467952.5</v>
      </c>
      <c r="F88" s="7">
        <f>F89+F92+F109+F124</f>
        <v>470031.4</v>
      </c>
    </row>
    <row r="89" spans="1:6" ht="28.5" customHeight="1">
      <c r="A89" s="30" t="s">
        <v>254</v>
      </c>
      <c r="B89" s="5" t="s">
        <v>142</v>
      </c>
      <c r="C89" s="6" t="s">
        <v>141</v>
      </c>
      <c r="D89" s="7">
        <f>D90</f>
        <v>111284</v>
      </c>
      <c r="E89" s="7">
        <f>E90</f>
        <v>117055</v>
      </c>
      <c r="F89" s="7">
        <f>F90</f>
        <v>121546</v>
      </c>
    </row>
    <row r="90" spans="1:6" ht="24.75" customHeight="1">
      <c r="A90" s="30" t="s">
        <v>255</v>
      </c>
      <c r="B90" s="8" t="s">
        <v>143</v>
      </c>
      <c r="C90" s="13" t="s">
        <v>129</v>
      </c>
      <c r="D90" s="9">
        <f>SUM(D91)</f>
        <v>111284</v>
      </c>
      <c r="E90" s="9">
        <f>SUM(E91)</f>
        <v>117055</v>
      </c>
      <c r="F90" s="9">
        <f>SUM(F91)</f>
        <v>121546</v>
      </c>
    </row>
    <row r="91" spans="1:6" ht="40.5" customHeight="1">
      <c r="A91" s="30" t="s">
        <v>256</v>
      </c>
      <c r="B91" s="10" t="s">
        <v>144</v>
      </c>
      <c r="C91" s="12" t="s">
        <v>81</v>
      </c>
      <c r="D91" s="11">
        <v>111284</v>
      </c>
      <c r="E91" s="11">
        <v>117055</v>
      </c>
      <c r="F91" s="17">
        <v>121546</v>
      </c>
    </row>
    <row r="92" spans="1:6" ht="39.75" customHeight="1">
      <c r="A92" s="30" t="s">
        <v>257</v>
      </c>
      <c r="B92" s="5" t="s">
        <v>145</v>
      </c>
      <c r="C92" s="6" t="s">
        <v>100</v>
      </c>
      <c r="D92" s="7">
        <f>D93+D107+D103+D101+D95+D105+D97+D99</f>
        <v>226700.80000000005</v>
      </c>
      <c r="E92" s="7">
        <f>E93+E107+E103+E101+E95+E105+E97+E99</f>
        <v>151142.2</v>
      </c>
      <c r="F92" s="7">
        <f>F93+F107+F103+F101+F95+F105+F97+F99</f>
        <v>143585.3</v>
      </c>
    </row>
    <row r="93" spans="1:6" ht="48.75" customHeight="1">
      <c r="A93" s="30" t="s">
        <v>258</v>
      </c>
      <c r="B93" s="8" t="s">
        <v>286</v>
      </c>
      <c r="C93" s="13" t="s">
        <v>287</v>
      </c>
      <c r="D93" s="9">
        <f>SUM(D94)</f>
        <v>15394.7</v>
      </c>
      <c r="E93" s="9">
        <f>SUM(E94)</f>
        <v>0</v>
      </c>
      <c r="F93" s="9">
        <f>SUM(F94)</f>
        <v>0</v>
      </c>
    </row>
    <row r="94" spans="1:6" ht="50.25" customHeight="1">
      <c r="A94" s="30" t="s">
        <v>259</v>
      </c>
      <c r="B94" s="10" t="s">
        <v>288</v>
      </c>
      <c r="C94" s="12" t="s">
        <v>289</v>
      </c>
      <c r="D94" s="11">
        <v>15394.7</v>
      </c>
      <c r="E94" s="11">
        <v>0</v>
      </c>
      <c r="F94" s="11">
        <v>0</v>
      </c>
    </row>
    <row r="95" spans="1:6" ht="50.25" customHeight="1">
      <c r="A95" s="30" t="s">
        <v>260</v>
      </c>
      <c r="B95" s="8" t="s">
        <v>319</v>
      </c>
      <c r="C95" s="13" t="s">
        <v>320</v>
      </c>
      <c r="D95" s="9">
        <f>SUM(D96)</f>
        <v>787.2</v>
      </c>
      <c r="E95" s="9">
        <f>SUM(E96)</f>
        <v>0</v>
      </c>
      <c r="F95" s="9">
        <f>SUM(F96)</f>
        <v>0</v>
      </c>
    </row>
    <row r="96" spans="1:6" ht="61.5" customHeight="1">
      <c r="A96" s="30" t="s">
        <v>261</v>
      </c>
      <c r="B96" s="10" t="s">
        <v>318</v>
      </c>
      <c r="C96" s="12" t="s">
        <v>321</v>
      </c>
      <c r="D96" s="11">
        <v>787.2</v>
      </c>
      <c r="E96" s="11">
        <v>0</v>
      </c>
      <c r="F96" s="11">
        <v>0</v>
      </c>
    </row>
    <row r="97" spans="1:6" ht="61.5" customHeight="1">
      <c r="A97" s="30" t="s">
        <v>262</v>
      </c>
      <c r="B97" s="8" t="s">
        <v>331</v>
      </c>
      <c r="C97" s="13" t="s">
        <v>337</v>
      </c>
      <c r="D97" s="9">
        <f>SUM(D98)</f>
        <v>95.9</v>
      </c>
      <c r="E97" s="9">
        <f>SUM(E98)</f>
        <v>0</v>
      </c>
      <c r="F97" s="9">
        <f>SUM(F98)</f>
        <v>0</v>
      </c>
    </row>
    <row r="98" spans="1:6" ht="61.5" customHeight="1">
      <c r="A98" s="30" t="s">
        <v>263</v>
      </c>
      <c r="B98" s="10" t="s">
        <v>330</v>
      </c>
      <c r="C98" s="12" t="s">
        <v>332</v>
      </c>
      <c r="D98" s="11">
        <v>95.9</v>
      </c>
      <c r="E98" s="11">
        <v>0</v>
      </c>
      <c r="F98" s="11">
        <v>0</v>
      </c>
    </row>
    <row r="99" spans="1:6" ht="25.5" customHeight="1">
      <c r="A99" s="30" t="s">
        <v>264</v>
      </c>
      <c r="B99" s="8" t="s">
        <v>334</v>
      </c>
      <c r="C99" s="13" t="s">
        <v>336</v>
      </c>
      <c r="D99" s="9">
        <f>SUM(D100)</f>
        <v>175.2</v>
      </c>
      <c r="E99" s="9">
        <f>SUM(E100)</f>
        <v>0</v>
      </c>
      <c r="F99" s="9">
        <f>SUM(F100)</f>
        <v>0</v>
      </c>
    </row>
    <row r="100" spans="1:6" ht="27.75" customHeight="1">
      <c r="A100" s="30" t="s">
        <v>265</v>
      </c>
      <c r="B100" s="10" t="s">
        <v>333</v>
      </c>
      <c r="C100" s="12" t="s">
        <v>335</v>
      </c>
      <c r="D100" s="11">
        <v>175.2</v>
      </c>
      <c r="E100" s="11">
        <v>0</v>
      </c>
      <c r="F100" s="11">
        <v>0</v>
      </c>
    </row>
    <row r="101" spans="1:6" ht="87" customHeight="1">
      <c r="A101" s="30" t="s">
        <v>266</v>
      </c>
      <c r="B101" s="34" t="s">
        <v>308</v>
      </c>
      <c r="C101" s="35" t="s">
        <v>313</v>
      </c>
      <c r="D101" s="9">
        <f>SUM(D102)</f>
        <v>315</v>
      </c>
      <c r="E101" s="9">
        <f>SUM(E102)</f>
        <v>0</v>
      </c>
      <c r="F101" s="9">
        <f>SUM(F102)</f>
        <v>0</v>
      </c>
    </row>
    <row r="102" spans="1:6" ht="84" customHeight="1">
      <c r="A102" s="30" t="s">
        <v>267</v>
      </c>
      <c r="B102" s="32" t="s">
        <v>306</v>
      </c>
      <c r="C102" s="33" t="s">
        <v>307</v>
      </c>
      <c r="D102" s="11">
        <v>315</v>
      </c>
      <c r="E102" s="11">
        <v>0</v>
      </c>
      <c r="F102" s="11">
        <v>0</v>
      </c>
    </row>
    <row r="103" spans="1:6" ht="61.5" customHeight="1">
      <c r="A103" s="30" t="s">
        <v>268</v>
      </c>
      <c r="B103" s="8" t="s">
        <v>295</v>
      </c>
      <c r="C103" s="13" t="s">
        <v>294</v>
      </c>
      <c r="D103" s="9">
        <f>SUM(D104)</f>
        <v>9281.6</v>
      </c>
      <c r="E103" s="9">
        <f>SUM(E104)</f>
        <v>0</v>
      </c>
      <c r="F103" s="9">
        <f>SUM(F104)</f>
        <v>0</v>
      </c>
    </row>
    <row r="104" spans="1:6" ht="72" customHeight="1">
      <c r="A104" s="30" t="s">
        <v>269</v>
      </c>
      <c r="B104" s="10" t="s">
        <v>292</v>
      </c>
      <c r="C104" s="12" t="s">
        <v>293</v>
      </c>
      <c r="D104" s="11">
        <v>9281.6</v>
      </c>
      <c r="E104" s="11">
        <v>0</v>
      </c>
      <c r="F104" s="11">
        <v>0</v>
      </c>
    </row>
    <row r="105" spans="1:6" ht="39.75" customHeight="1">
      <c r="A105" s="30" t="s">
        <v>270</v>
      </c>
      <c r="B105" s="8" t="s">
        <v>322</v>
      </c>
      <c r="C105" s="13" t="s">
        <v>324</v>
      </c>
      <c r="D105" s="9">
        <f>SUM(D106)</f>
        <v>1436</v>
      </c>
      <c r="E105" s="9">
        <f>SUM(E106)</f>
        <v>0</v>
      </c>
      <c r="F105" s="9">
        <f>SUM(F106)</f>
        <v>0</v>
      </c>
    </row>
    <row r="106" spans="1:6" ht="50.25" customHeight="1">
      <c r="A106" s="30" t="s">
        <v>271</v>
      </c>
      <c r="B106" s="10" t="s">
        <v>323</v>
      </c>
      <c r="C106" s="12" t="s">
        <v>325</v>
      </c>
      <c r="D106" s="11">
        <v>1436</v>
      </c>
      <c r="E106" s="11">
        <v>0</v>
      </c>
      <c r="F106" s="11">
        <v>0</v>
      </c>
    </row>
    <row r="107" spans="1:6" ht="15.75" customHeight="1">
      <c r="A107" s="30" t="s">
        <v>272</v>
      </c>
      <c r="B107" s="8" t="s">
        <v>146</v>
      </c>
      <c r="C107" s="13" t="s">
        <v>82</v>
      </c>
      <c r="D107" s="9">
        <f>SUM(D108)</f>
        <v>199215.2</v>
      </c>
      <c r="E107" s="9">
        <f>SUM(E108)</f>
        <v>151142.2</v>
      </c>
      <c r="F107" s="9">
        <f>SUM(F108)</f>
        <v>143585.3</v>
      </c>
    </row>
    <row r="108" spans="1:6" ht="24.75" customHeight="1">
      <c r="A108" s="30" t="s">
        <v>273</v>
      </c>
      <c r="B108" s="10" t="s">
        <v>147</v>
      </c>
      <c r="C108" s="12" t="s">
        <v>130</v>
      </c>
      <c r="D108" s="11">
        <v>199215.2</v>
      </c>
      <c r="E108" s="11">
        <v>151142.2</v>
      </c>
      <c r="F108" s="17">
        <v>143585.3</v>
      </c>
    </row>
    <row r="109" spans="1:6" ht="25.5" customHeight="1">
      <c r="A109" s="30" t="s">
        <v>274</v>
      </c>
      <c r="B109" s="5" t="s">
        <v>148</v>
      </c>
      <c r="C109" s="6" t="s">
        <v>149</v>
      </c>
      <c r="D109" s="7">
        <f>SUM(D110+D112+D114+D116+D118+D122+D120)</f>
        <v>203044.90000000002</v>
      </c>
      <c r="E109" s="7">
        <f>E110+E112+E114+E116+E118+E122</f>
        <v>199755.3</v>
      </c>
      <c r="F109" s="7">
        <f>F110+F112+F114+F116+F118+F122</f>
        <v>204900.1</v>
      </c>
    </row>
    <row r="110" spans="1:6" ht="51" customHeight="1">
      <c r="A110" s="30" t="s">
        <v>283</v>
      </c>
      <c r="B110" s="8" t="s">
        <v>161</v>
      </c>
      <c r="C110" s="13" t="s">
        <v>162</v>
      </c>
      <c r="D110" s="9">
        <f>SUM(D111)</f>
        <v>2568</v>
      </c>
      <c r="E110" s="9">
        <f>SUM(E111)</f>
        <v>2568</v>
      </c>
      <c r="F110" s="9">
        <f>SUM(F111)</f>
        <v>2568</v>
      </c>
    </row>
    <row r="111" spans="1:6" ht="51" customHeight="1">
      <c r="A111" s="30" t="s">
        <v>284</v>
      </c>
      <c r="B111" s="10" t="s">
        <v>163</v>
      </c>
      <c r="C111" s="12" t="s">
        <v>164</v>
      </c>
      <c r="D111" s="11">
        <v>2568</v>
      </c>
      <c r="E111" s="11">
        <v>2568</v>
      </c>
      <c r="F111" s="11">
        <v>2568</v>
      </c>
    </row>
    <row r="112" spans="1:6" ht="39.75" customHeight="1">
      <c r="A112" s="30" t="s">
        <v>285</v>
      </c>
      <c r="B112" s="15" t="s">
        <v>154</v>
      </c>
      <c r="C112" s="13" t="s">
        <v>134</v>
      </c>
      <c r="D112" s="9">
        <f>SUM(D113)</f>
        <v>23688.1</v>
      </c>
      <c r="E112" s="9">
        <f>SUM(E113)</f>
        <v>24385.9</v>
      </c>
      <c r="F112" s="9">
        <f>SUM(F113)</f>
        <v>24396.9</v>
      </c>
    </row>
    <row r="113" spans="1:6" ht="49.5" customHeight="1">
      <c r="A113" s="30" t="s">
        <v>290</v>
      </c>
      <c r="B113" s="16" t="s">
        <v>155</v>
      </c>
      <c r="C113" s="12" t="s">
        <v>156</v>
      </c>
      <c r="D113" s="11">
        <v>23688.1</v>
      </c>
      <c r="E113" s="11">
        <v>24385.9</v>
      </c>
      <c r="F113" s="11">
        <v>24396.9</v>
      </c>
    </row>
    <row r="114" spans="1:6" ht="48.75" customHeight="1">
      <c r="A114" s="30" t="s">
        <v>291</v>
      </c>
      <c r="B114" s="15" t="s">
        <v>152</v>
      </c>
      <c r="C114" s="13" t="s">
        <v>132</v>
      </c>
      <c r="D114" s="9">
        <f>SUM(D115)</f>
        <v>679</v>
      </c>
      <c r="E114" s="9">
        <f>SUM(E115)</f>
        <v>680.4</v>
      </c>
      <c r="F114" s="9">
        <f>SUM(F115)</f>
        <v>705.5</v>
      </c>
    </row>
    <row r="115" spans="1:6" ht="50.25" customHeight="1">
      <c r="A115" s="30" t="s">
        <v>301</v>
      </c>
      <c r="B115" s="16" t="s">
        <v>153</v>
      </c>
      <c r="C115" s="12" t="s">
        <v>133</v>
      </c>
      <c r="D115" s="11">
        <v>679</v>
      </c>
      <c r="E115" s="11">
        <v>680.4</v>
      </c>
      <c r="F115" s="11">
        <v>705.5</v>
      </c>
    </row>
    <row r="116" spans="1:6" ht="61.5" customHeight="1">
      <c r="A116" s="30" t="s">
        <v>302</v>
      </c>
      <c r="B116" s="15" t="s">
        <v>165</v>
      </c>
      <c r="C116" s="13" t="s">
        <v>166</v>
      </c>
      <c r="D116" s="9">
        <f>SUM(D117)</f>
        <v>89.6</v>
      </c>
      <c r="E116" s="9">
        <f>SUM(E117)</f>
        <v>6</v>
      </c>
      <c r="F116" s="9">
        <f>SUM(F117)</f>
        <v>9.7</v>
      </c>
    </row>
    <row r="117" spans="1:6" ht="74.25" customHeight="1">
      <c r="A117" s="30" t="s">
        <v>303</v>
      </c>
      <c r="B117" s="16" t="s">
        <v>167</v>
      </c>
      <c r="C117" s="12" t="s">
        <v>180</v>
      </c>
      <c r="D117" s="11">
        <v>89.6</v>
      </c>
      <c r="E117" s="11">
        <v>6</v>
      </c>
      <c r="F117" s="11">
        <v>9.7</v>
      </c>
    </row>
    <row r="118" spans="1:6" ht="38.25" customHeight="1">
      <c r="A118" s="30" t="s">
        <v>304</v>
      </c>
      <c r="B118" s="15" t="s">
        <v>150</v>
      </c>
      <c r="C118" s="13" t="s">
        <v>168</v>
      </c>
      <c r="D118" s="9">
        <f>SUM(D119)</f>
        <v>7029</v>
      </c>
      <c r="E118" s="9">
        <f>SUM(E119)</f>
        <v>7171</v>
      </c>
      <c r="F118" s="9">
        <f>SUM(F119)</f>
        <v>7171</v>
      </c>
    </row>
    <row r="119" spans="1:6" ht="38.25" customHeight="1">
      <c r="A119" s="30" t="s">
        <v>305</v>
      </c>
      <c r="B119" s="16" t="s">
        <v>151</v>
      </c>
      <c r="C119" s="12" t="s">
        <v>131</v>
      </c>
      <c r="D119" s="11">
        <v>7029</v>
      </c>
      <c r="E119" s="11">
        <v>7171</v>
      </c>
      <c r="F119" s="11">
        <v>7171</v>
      </c>
    </row>
    <row r="120" spans="1:6" ht="61.5" customHeight="1">
      <c r="A120" s="30" t="s">
        <v>314</v>
      </c>
      <c r="B120" s="15" t="s">
        <v>310</v>
      </c>
      <c r="C120" s="13" t="s">
        <v>312</v>
      </c>
      <c r="D120" s="9">
        <f>SUM(D121)</f>
        <v>12.5</v>
      </c>
      <c r="E120" s="9">
        <f>SUM(E121)</f>
        <v>0</v>
      </c>
      <c r="F120" s="9">
        <f>SUM(F121)</f>
        <v>0</v>
      </c>
    </row>
    <row r="121" spans="1:6" ht="61.5" customHeight="1">
      <c r="A121" s="30" t="s">
        <v>315</v>
      </c>
      <c r="B121" s="16" t="s">
        <v>309</v>
      </c>
      <c r="C121" s="12" t="s">
        <v>311</v>
      </c>
      <c r="D121" s="11">
        <v>12.5</v>
      </c>
      <c r="E121" s="11">
        <v>0</v>
      </c>
      <c r="F121" s="11">
        <v>0</v>
      </c>
    </row>
    <row r="122" spans="1:6" ht="15.75" customHeight="1">
      <c r="A122" s="30" t="s">
        <v>316</v>
      </c>
      <c r="B122" s="15" t="s">
        <v>158</v>
      </c>
      <c r="C122" s="13" t="s">
        <v>83</v>
      </c>
      <c r="D122" s="9">
        <f>SUM(D123)</f>
        <v>168978.7</v>
      </c>
      <c r="E122" s="9">
        <f>SUM(E123)</f>
        <v>164944</v>
      </c>
      <c r="F122" s="9">
        <f>SUM(F123)</f>
        <v>170049</v>
      </c>
    </row>
    <row r="123" spans="1:6" ht="24" customHeight="1">
      <c r="A123" s="30" t="s">
        <v>317</v>
      </c>
      <c r="B123" s="16" t="s">
        <v>157</v>
      </c>
      <c r="C123" s="12" t="s">
        <v>84</v>
      </c>
      <c r="D123" s="11">
        <v>168978.7</v>
      </c>
      <c r="E123" s="11">
        <v>164944</v>
      </c>
      <c r="F123" s="11">
        <v>170049</v>
      </c>
    </row>
    <row r="124" spans="1:6" ht="12.75" customHeight="1">
      <c r="A124" s="30" t="s">
        <v>326</v>
      </c>
      <c r="B124" s="5" t="s">
        <v>278</v>
      </c>
      <c r="C124" s="6" t="s">
        <v>277</v>
      </c>
      <c r="D124" s="7">
        <f aca="true" t="shared" si="2" ref="D124:F125">SUM(D125)</f>
        <v>136272.7</v>
      </c>
      <c r="E124" s="7">
        <f t="shared" si="2"/>
        <v>0</v>
      </c>
      <c r="F124" s="7">
        <f t="shared" si="2"/>
        <v>0</v>
      </c>
    </row>
    <row r="125" spans="1:6" ht="24" customHeight="1">
      <c r="A125" s="30" t="s">
        <v>327</v>
      </c>
      <c r="B125" s="15" t="s">
        <v>279</v>
      </c>
      <c r="C125" s="13" t="s">
        <v>282</v>
      </c>
      <c r="D125" s="9">
        <f t="shared" si="2"/>
        <v>136272.7</v>
      </c>
      <c r="E125" s="9">
        <f t="shared" si="2"/>
        <v>0</v>
      </c>
      <c r="F125" s="9">
        <f t="shared" si="2"/>
        <v>0</v>
      </c>
    </row>
    <row r="126" spans="1:6" ht="24" customHeight="1">
      <c r="A126" s="30" t="s">
        <v>328</v>
      </c>
      <c r="B126" s="16" t="s">
        <v>280</v>
      </c>
      <c r="C126" s="12" t="s">
        <v>281</v>
      </c>
      <c r="D126" s="11">
        <v>136272.7</v>
      </c>
      <c r="E126" s="11">
        <v>0</v>
      </c>
      <c r="F126" s="11">
        <v>0</v>
      </c>
    </row>
    <row r="127" spans="1:6" ht="24" customHeight="1">
      <c r="A127" s="30" t="s">
        <v>329</v>
      </c>
      <c r="B127" s="31" t="s">
        <v>298</v>
      </c>
      <c r="C127" s="6" t="s">
        <v>296</v>
      </c>
      <c r="D127" s="7">
        <f aca="true" t="shared" si="3" ref="D127:F128">SUM(D128)</f>
        <v>90</v>
      </c>
      <c r="E127" s="7">
        <f t="shared" si="3"/>
        <v>0</v>
      </c>
      <c r="F127" s="7">
        <f t="shared" si="3"/>
        <v>0</v>
      </c>
    </row>
    <row r="128" spans="1:6" ht="24" customHeight="1">
      <c r="A128" s="30" t="s">
        <v>338</v>
      </c>
      <c r="B128" s="15" t="s">
        <v>299</v>
      </c>
      <c r="C128" s="13" t="s">
        <v>297</v>
      </c>
      <c r="D128" s="9">
        <f t="shared" si="3"/>
        <v>90</v>
      </c>
      <c r="E128" s="9">
        <f t="shared" si="3"/>
        <v>0</v>
      </c>
      <c r="F128" s="9">
        <f t="shared" si="3"/>
        <v>0</v>
      </c>
    </row>
    <row r="129" spans="1:6" ht="24" customHeight="1">
      <c r="A129" s="30" t="s">
        <v>339</v>
      </c>
      <c r="B129" s="16" t="s">
        <v>300</v>
      </c>
      <c r="C129" s="12" t="s">
        <v>297</v>
      </c>
      <c r="D129" s="11">
        <v>90</v>
      </c>
      <c r="E129" s="11">
        <v>0</v>
      </c>
      <c r="F129" s="11">
        <v>0</v>
      </c>
    </row>
    <row r="130" spans="1:6" ht="12.75">
      <c r="A130" s="30" t="s">
        <v>340</v>
      </c>
      <c r="B130" s="8"/>
      <c r="C130" s="13"/>
      <c r="D130" s="9"/>
      <c r="E130" s="9"/>
      <c r="F130" s="9"/>
    </row>
    <row r="131" spans="1:6" ht="12.75">
      <c r="A131" s="30" t="s">
        <v>341</v>
      </c>
      <c r="B131" s="8"/>
      <c r="C131" s="6" t="s">
        <v>85</v>
      </c>
      <c r="D131" s="7">
        <f>D14+D87</f>
        <v>762999.9000000001</v>
      </c>
      <c r="E131" s="7">
        <f>E14+E87</f>
        <v>545536.2</v>
      </c>
      <c r="F131" s="7">
        <f>F14+F87</f>
        <v>550238.9</v>
      </c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2018-12-07T04:11:45Z</cp:lastPrinted>
  <dcterms:created xsi:type="dcterms:W3CDTF">2012-10-29T09:17:54Z</dcterms:created>
  <dcterms:modified xsi:type="dcterms:W3CDTF">2018-12-13T10:27:25Z</dcterms:modified>
  <cp:category/>
  <cp:version/>
  <cp:contentType/>
  <cp:contentStatus/>
</cp:coreProperties>
</file>